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2021-2023" sheetId="1" r:id="rId1"/>
    <sheet name="в рублях" sheetId="2" r:id="rId2"/>
  </sheets>
  <definedNames/>
  <calcPr fullCalcOnLoad="1"/>
</workbook>
</file>

<file path=xl/sharedStrings.xml><?xml version="1.0" encoding="utf-8"?>
<sst xmlns="http://schemas.openxmlformats.org/spreadsheetml/2006/main" count="298" uniqueCount="141">
  <si>
    <t>Приложение № 3</t>
  </si>
  <si>
    <t xml:space="preserve">к решению Думы городского округа </t>
  </si>
  <si>
    <t xml:space="preserve">от  декабря 2021 г. № </t>
  </si>
  <si>
    <t xml:space="preserve">«Об утверждении  бюджета городского </t>
  </si>
  <si>
    <t>округа ЗАТО Свободный на 2022 год</t>
  </si>
  <si>
    <t>и плановый период 2023 и 2024 годов»</t>
  </si>
  <si>
    <t xml:space="preserve">СВОД ДОХОДОВ  </t>
  </si>
  <si>
    <t>БЮДЖЕТА ГОРОДСКОГО ОКРУГА ЗАТО СВОБОДНЫЙ НА 2022-2024 ГОДЫ</t>
  </si>
  <si>
    <t>ПО КОДАМ КЛАССИФИКАЦИИ ДОХОДОВ БЮДЖЕТОВ</t>
  </si>
  <si>
    <t>тыс. руб.</t>
  </si>
  <si>
    <t>Номер строки</t>
  </si>
  <si>
    <t xml:space="preserve">Код  классификации доходов бюджета         </t>
  </si>
  <si>
    <t xml:space="preserve">Наименование  доходов  бюджета   </t>
  </si>
  <si>
    <t>000 1 00 00000 00 0000 000</t>
  </si>
  <si>
    <t>НАЛОГОВЫЕ И НЕНАЛОГОВЫЕ ДОХОДЫ</t>
  </si>
  <si>
    <t>000 1 01 00000 00 0000 000</t>
  </si>
  <si>
    <t xml:space="preserve">НАЛОГИ НА ПРИБЫЛЬ, ДОХОДЫ               </t>
  </si>
  <si>
    <t>182 1 01 02000 01 0000 110</t>
  </si>
  <si>
    <t xml:space="preserve">Налог на доходы физических лиц          </t>
  </si>
  <si>
    <t>182 1 01 02010 01 0000 110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</si>
  <si>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</si>
  <si>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                                                                          </t>
  </si>
  <si>
    <t>182 1 01 02020 01 0000 110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</si>
  <si>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</si>
  <si>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182 1 01 02030 01 0000 110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</si>
  <si>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</si>
  <si>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000 1 03 00000 00 0000 000</t>
  </si>
  <si>
    <t>НАЛОГИ НА ТОВАРЫ (РАБОТЫ, УСЛУГИ), РЕАЛИЗУЕМЫЕ НА ТЕРРИТОРИИ РОССИЙСКОЙ ФЕДЕРАЦИИ</t>
  </si>
  <si>
    <t>100 1 03 02000 01 0000 110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</si>
  <si>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</si>
  <si>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</si>
  <si>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</si>
  <si>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</si>
  <si>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</si>
  <si>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</si>
  <si>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</si>
  <si>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</si>
  <si>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</si>
  <si>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</si>
  <si>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 xml:space="preserve">НАЛОГИ НА СОВОКУПНЫЙ ДОХОД              </t>
  </si>
  <si>
    <t>182 1 05 01011 01 0000 110</t>
  </si>
  <si>
    <t xml:space="preserve">Налог, взимаемый с налогоплательщиков, выбравших в качестве объекта налогообложения доходы </t>
  </si>
  <si>
    <t>182 1 05 01021 01 0000 110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</si>
  <si>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</si>
  <si>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182 1 05 04010 02 0000 110</t>
  </si>
  <si>
    <t xml:space="preserve">Налог, взимаемый в связи с применением патентной системы налогообложения, зачисляемый в бюджеты городских округов </t>
  </si>
  <si>
    <t>000 1 06 00000 00 0000 000</t>
  </si>
  <si>
    <t xml:space="preserve">НАЛОГИ НА ИМУЩЕСТВО                      </t>
  </si>
  <si>
    <t>182 1 06 01000 00 0000 110</t>
  </si>
  <si>
    <t xml:space="preserve">Налог на имущество физических лиц          </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</si>
  <si>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</si>
  <si>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</si>
  <si>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</si>
  <si>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</si>
  <si>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182 1 06 06032 04 0000 110</t>
  </si>
  <si>
    <t xml:space="preserve">Земельный налог с организаций, обладающих земельным участком, расположенным в границах городских округов </t>
  </si>
  <si>
    <t>000 1 11 00000 00 0000 000</t>
  </si>
  <si>
    <t xml:space="preserve">ДОХОДЫ ОТ ИСПОЛЬЗОВАНИЯ ИМУЩЕСТВА, НАХОДЯЩЕГОСЯ В ГОСУДАРСТВЕННОЙ И МУНИЦИПАЛЬНОЙ СОБСТВЕННОСТИ    </t>
  </si>
  <si>
    <t xml:space="preserve">901 1 11 05074 04 0003 120 </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</si>
  <si>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t>
  </si>
  <si>
    <t xml:space="preserve">901 1 11 05074 04 0009 120 </t>
  </si>
  <si>
    <t>Доходы от сдачи в аренду имущества, составляющего казну городских округов (за исключением земельных участков) (прочие доходы от сдачи в аренду имущества )</t>
  </si>
  <si>
    <t xml:space="preserve">901 1 11 05074 04 0010 120 </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</si>
  <si>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t>
  </si>
  <si>
    <t>901 1 11 09044 04 0004 120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</si>
  <si>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</si>
  <si>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</si>
  <si>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</si>
  <si>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</si>
  <si>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</si>
  <si>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048 1 12 01010 01 0000 120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</si>
  <si>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</si>
  <si>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048 1 12 01030 01 0000 120 </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</si>
  <si>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</si>
  <si>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048 1 12 01041 01 0000 120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</si>
  <si>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РФ)</t>
  </si>
  <si>
    <t>000 1 13 00000 00 0000 000</t>
  </si>
  <si>
    <t>ДОХОДЫ ОТ ОКАЗАНИЯ ПЛАТНЫХ УСЛУГ  И КОМПЕНСАЦИИ ЗАТРАТ ГОСУДАРСТВА</t>
  </si>
  <si>
    <t>901 1 13 01994 04 0004 130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</si>
  <si>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</si>
  <si>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000 1 14 00000 00 0000 000</t>
  </si>
  <si>
    <t>ДОХОДЫ ОТ ПРОДАЖИ МАТЕРИАЛЬНЫХ И НЕМАТЕРИАЛЬНЫХ АКТИВОВ</t>
  </si>
  <si>
    <t>901 1 14 02043 04 0002 410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</si>
  <si>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(прочие доходы от реализации иного имущества)</t>
  </si>
  <si>
    <t>000 1 16 00000 00 0000 000</t>
  </si>
  <si>
    <t xml:space="preserve">ШТРАФЫ, САНКЦИИ, ВОЗМЕЩЕНИЕ УЩЕРБА      </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</si>
  <si>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</si>
  <si>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</si>
  <si>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</si>
  <si>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</si>
  <si>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901 1 16 07090 04 0000 140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</si>
  <si>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</si>
  <si>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</si>
  <si>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</si>
  <si>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913 1 16 10100 04 0000 140</t>
  </si>
  <si>
    <t xml:space="preserve">019 1 16 01203 01 0000 140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</si>
  <si>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</si>
  <si>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000 2 00 00000 00 0000 000</t>
  </si>
  <si>
    <t xml:space="preserve">БЕЗВОЗМЕЗДНЫЕ ПОСТУПЛЕНИЯ               </t>
  </si>
  <si>
    <t>000 2 02 00000 00 0000 150</t>
  </si>
  <si>
    <t xml:space="preserve">Дотации  бюджетам субъектов Российской Федерации  и муниципальных образований             </t>
  </si>
  <si>
    <t>919 2 02 15001 04 0000 150</t>
  </si>
  <si>
    <t>Дотации бюджетам городских округов на выравнивание бюджетной обеспеченности из бюджета субъекта Российской Федерации</t>
  </si>
  <si>
    <t>919 2 02 15002 04 0000 150</t>
  </si>
  <si>
    <t>Дотации бюджетам городских округов на поддержку мер по обеспечению сбалансированности бюджетов</t>
  </si>
  <si>
    <t>919 2 02 15010 04 0000 150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</si>
  <si>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</si>
  <si>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000 202 00000 00 0000 150</t>
  </si>
  <si>
    <t xml:space="preserve">Субсидии  бюджетам субъектов Российской Федерации  и муниципальных образований    (межбюджетные субсидии)         </t>
  </si>
  <si>
    <t>901 2 02 29999 04 0000 150</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</si>
  <si>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</si>
  <si>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</si>
  <si>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субъектов Российской Федерации  и муниципальных образований</t>
  </si>
  <si>
    <t>901 2 02 30022 04 0000 150</t>
  </si>
  <si>
    <t>Субвенции бюджетам городских округов на предоставление гражданам субсидий на оплату жилого помещения и коммунальных услуг</t>
  </si>
  <si>
    <t>901 2 02 30024 04 0000 150</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</si>
  <si>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созданию административных комиссий)</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</si>
  <si>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</si>
  <si>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</si>
  <si>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</si>
  <si>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</si>
  <si>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</si>
  <si>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901 2 02 39999 04 0000 150</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</si>
  <si>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</si>
  <si>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</si>
  <si>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901 2 02 35118 04 0000 150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</si>
  <si>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</si>
  <si>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901 2 02 35120 04 0000 150</t>
  </si>
  <si>
    <t xml:space="preserve">Субвенции бюджетам городских округов на осуществление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t>
  </si>
  <si>
    <t>901 2 02 35250 04 0000 150</t>
  </si>
  <si>
    <t>Субвенции бюджетам городских округов на оплату жилищно-коммунальных услуг отдельным категориям граждан</t>
  </si>
  <si>
    <t>901 2 02 35462 04 0000 150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</si>
  <si>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</si>
  <si>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000 2 02 40000 00 0000 150</t>
  </si>
  <si>
    <t>Иные межбюджетные трансферты</t>
  </si>
  <si>
    <t>901 2 02 45303 04 0000 150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</si>
  <si>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</si>
  <si>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901 2 02 49999 04 0000 150</t>
  </si>
  <si>
    <t>Прочие межбюджетные трансферты, передаваемые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</si>
  <si>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ИТОГО ДОХОДОВ                           </t>
  </si>
  <si>
    <t>рубль</t>
  </si>
</sst>
</file>

<file path=xl/styles.xml><?xml version="1.0" encoding="utf-8"?>
<styleSheet xmlns="http://schemas.openxmlformats.org/spreadsheetml/2006/main">
  <numFmts count="4">
    <numFmt numFmtId="164" formatCode="General"/>
    <numFmt numFmtId="165" formatCode="0"/>
    <numFmt numFmtId="166" formatCode="#,##0.0"/>
    <numFmt numFmtId="167" formatCode="#,##0.00"/>
  </numFmts>
  <fonts count="20">
    <font>
      <sz val="10"/>
      <name val="Arial Cyr"/>
      <family val="0"/>
    </font>
    <font>
      <sz val="10"/>
      <name val="Arial"/>
      <family val="0"/>
    </font>
    <font>
      <sz val="12"/>
      <name val="Arial"/>
      <family val="2"/>
    </font>
    <font>
      <b/>
      <sz val="12"/>
      <name val="Times New Roman"/>
      <family val="1"/>
    </font>
    <font>
      <sz val="11"/>
      <color indexed="8"/>
      <name val="Calibri"/>
      <family val="2"/>
    </font>
    <font>
      <sz val="11"/>
      <color indexed="60"/>
      <name val="Calibri"/>
      <family val="2"/>
    </font>
    <font>
      <b/>
      <sz val="10"/>
      <name val="Arial"/>
      <family val="2"/>
    </font>
    <font>
      <i/>
      <sz val="10"/>
      <name val="Arial"/>
      <family val="2"/>
    </font>
    <font>
      <b/>
      <sz val="9"/>
      <name val="Arial"/>
      <family val="2"/>
    </font>
    <font>
      <sz val="9"/>
      <name val="Arial"/>
      <family val="2"/>
    </font>
    <font>
      <sz val="10"/>
      <color indexed="8"/>
      <name val="Arial"/>
      <family val="2"/>
    </font>
    <font>
      <sz val="9"/>
      <color indexed="8"/>
      <name val="Arial"/>
      <family val="2"/>
    </font>
    <font>
      <b/>
      <i/>
      <sz val="10"/>
      <name val="Arial"/>
      <family val="2"/>
    </font>
    <font>
      <b/>
      <sz val="10"/>
      <name val="Arial Cyr"/>
      <family val="0"/>
    </font>
    <font>
      <sz val="10"/>
      <color indexed="8"/>
      <name val="Times New Roman"/>
      <family val="1"/>
    </font>
    <font>
      <b/>
      <sz val="9"/>
      <name val="Arial Cyr"/>
      <family val="2"/>
    </font>
    <font>
      <i/>
      <sz val="10"/>
      <color indexed="8"/>
      <name val="Arial"/>
      <family val="2"/>
    </font>
    <font>
      <sz val="9"/>
      <name val="Arial Cyr"/>
      <family val="0"/>
    </font>
    <font>
      <sz val="9"/>
      <color indexed="8"/>
      <name val="Arial Cyr"/>
      <family val="0"/>
    </font>
    <font>
      <sz val="8"/>
      <name val="Arial Cyr"/>
      <family val="2"/>
    </font>
  </fonts>
  <fills count="3">
    <fill>
      <patternFill/>
    </fill>
    <fill>
      <patternFill patternType="gray125"/>
    </fill>
    <fill>
      <patternFill patternType="solid">
        <fgColor indexed="26"/>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5">
    <xf numFmtId="164" fontId="0" fillId="0" borderId="0" xfId="0" applyAlignment="1">
      <alignment/>
    </xf>
    <xf numFmtId="165" fontId="0" fillId="0" borderId="0" xfId="0" applyNumberFormat="1" applyFill="1" applyAlignment="1">
      <alignment/>
    </xf>
    <xf numFmtId="164" fontId="0" fillId="0" borderId="0" xfId="0" applyAlignment="1">
      <alignment vertical="top"/>
    </xf>
    <xf numFmtId="166" fontId="0" fillId="0" borderId="0" xfId="0" applyNumberFormat="1" applyFill="1" applyAlignment="1">
      <alignment/>
    </xf>
    <xf numFmtId="164" fontId="2" fillId="0" borderId="0" xfId="0" applyFont="1" applyFill="1" applyAlignment="1">
      <alignment/>
    </xf>
    <xf numFmtId="164" fontId="3" fillId="0" borderId="0" xfId="0" applyFont="1" applyFill="1" applyAlignment="1">
      <alignment vertical="top"/>
    </xf>
    <xf numFmtId="164" fontId="1" fillId="0" borderId="0" xfId="0" applyFont="1" applyFill="1" applyBorder="1" applyAlignment="1">
      <alignment horizontal="center" vertical="top" wrapText="1"/>
    </xf>
    <xf numFmtId="164" fontId="0" fillId="0" borderId="0" xfId="0" applyFill="1" applyAlignment="1">
      <alignment/>
    </xf>
    <xf numFmtId="164" fontId="1" fillId="0" borderId="0" xfId="0" applyFont="1" applyFill="1" applyBorder="1" applyAlignment="1">
      <alignment horizontal="right" vertical="top" wrapText="1"/>
    </xf>
    <xf numFmtId="164" fontId="4" fillId="0" borderId="0" xfId="0" applyFont="1" applyFill="1" applyBorder="1" applyAlignment="1">
      <alignment horizontal="right" vertical="top"/>
    </xf>
    <xf numFmtId="164" fontId="4" fillId="0" borderId="0" xfId="0" applyFont="1" applyFill="1" applyBorder="1" applyAlignment="1">
      <alignment horizontal="right" vertical="top" wrapText="1"/>
    </xf>
    <xf numFmtId="164" fontId="5" fillId="0" borderId="0" xfId="0" applyFont="1" applyFill="1" applyBorder="1" applyAlignment="1">
      <alignment horizontal="center" vertical="top"/>
    </xf>
    <xf numFmtId="164" fontId="5" fillId="0" borderId="0" xfId="0" applyFont="1" applyFill="1" applyBorder="1" applyAlignment="1">
      <alignment horizontal="center" vertical="center"/>
    </xf>
    <xf numFmtId="164" fontId="5" fillId="0" borderId="0" xfId="0" applyFont="1" applyFill="1" applyBorder="1" applyAlignment="1">
      <alignment horizontal="right" vertical="center"/>
    </xf>
    <xf numFmtId="164" fontId="4" fillId="0" borderId="0" xfId="0" applyFont="1" applyFill="1" applyAlignment="1">
      <alignment horizontal="right" vertical="top"/>
    </xf>
    <xf numFmtId="164" fontId="4" fillId="0" borderId="0" xfId="0" applyFont="1" applyFill="1" applyAlignment="1">
      <alignment horizontal="right"/>
    </xf>
    <xf numFmtId="164" fontId="6" fillId="0" borderId="0" xfId="0" applyFont="1" applyFill="1" applyBorder="1" applyAlignment="1">
      <alignment horizontal="center" vertical="center"/>
    </xf>
    <xf numFmtId="164" fontId="6" fillId="0" borderId="0" xfId="0" applyFont="1" applyFill="1" applyAlignment="1">
      <alignment horizontal="center"/>
    </xf>
    <xf numFmtId="164" fontId="6" fillId="0" borderId="0" xfId="0" applyFont="1" applyFill="1" applyAlignment="1">
      <alignment horizontal="center" vertical="top"/>
    </xf>
    <xf numFmtId="164" fontId="1" fillId="0" borderId="0" xfId="0" applyFont="1" applyFill="1" applyAlignment="1">
      <alignment horizontal="center" vertical="top"/>
    </xf>
    <xf numFmtId="166" fontId="0" fillId="0" borderId="0" xfId="0" applyNumberFormat="1" applyFont="1" applyFill="1" applyAlignment="1">
      <alignment horizontal="center"/>
    </xf>
    <xf numFmtId="165" fontId="6" fillId="0" borderId="1" xfId="0" applyNumberFormat="1" applyFont="1" applyFill="1" applyBorder="1" applyAlignment="1">
      <alignment horizontal="center" vertical="top" wrapText="1"/>
    </xf>
    <xf numFmtId="164" fontId="6" fillId="0" borderId="1" xfId="0"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164" fontId="1" fillId="0" borderId="1" xfId="0" applyFont="1" applyFill="1" applyBorder="1" applyAlignment="1">
      <alignment horizontal="center" vertical="top" wrapText="1"/>
    </xf>
    <xf numFmtId="165" fontId="7" fillId="0" borderId="1" xfId="0" applyNumberFormat="1" applyFont="1" applyFill="1" applyBorder="1" applyAlignment="1">
      <alignment horizontal="center" vertical="top" wrapText="1"/>
    </xf>
    <xf numFmtId="164" fontId="8" fillId="0" borderId="1" xfId="0" applyFont="1" applyFill="1" applyBorder="1" applyAlignment="1">
      <alignment vertical="top" wrapText="1"/>
    </xf>
    <xf numFmtId="164" fontId="8" fillId="0" borderId="1" xfId="0" applyFont="1" applyFill="1" applyBorder="1" applyAlignment="1">
      <alignment horizontal="justify" vertical="top" wrapText="1"/>
    </xf>
    <xf numFmtId="166" fontId="6" fillId="0" borderId="1" xfId="0" applyNumberFormat="1" applyFont="1" applyFill="1" applyBorder="1" applyAlignment="1">
      <alignment horizontal="center" vertical="top" wrapText="1"/>
    </xf>
    <xf numFmtId="164" fontId="9" fillId="0" borderId="2" xfId="0" applyFont="1" applyFill="1" applyBorder="1" applyAlignment="1">
      <alignment vertical="top" wrapText="1"/>
    </xf>
    <xf numFmtId="164" fontId="9" fillId="0" borderId="2" xfId="0" applyNumberFormat="1" applyFont="1" applyFill="1" applyBorder="1" applyAlignment="1">
      <alignment horizontal="justify" vertical="top" wrapText="1"/>
    </xf>
    <xf numFmtId="166" fontId="10" fillId="0" borderId="1" xfId="0" applyNumberFormat="1" applyFont="1" applyFill="1" applyBorder="1" applyAlignment="1">
      <alignment horizontal="center" vertical="top" wrapText="1"/>
    </xf>
    <xf numFmtId="166" fontId="1" fillId="0" borderId="1" xfId="0" applyNumberFormat="1" applyFont="1" applyFill="1" applyBorder="1" applyAlignment="1">
      <alignment horizontal="center" vertical="top" wrapText="1"/>
    </xf>
    <xf numFmtId="164" fontId="11" fillId="0" borderId="1" xfId="0" applyFont="1" applyFill="1" applyBorder="1" applyAlignment="1">
      <alignment horizontal="justify" vertical="top"/>
    </xf>
    <xf numFmtId="164" fontId="11" fillId="0" borderId="1" xfId="0" applyFont="1" applyFill="1" applyBorder="1" applyAlignment="1">
      <alignment vertical="top" wrapText="1"/>
    </xf>
    <xf numFmtId="164" fontId="11" fillId="0" borderId="1" xfId="0" applyFont="1" applyFill="1" applyBorder="1" applyAlignment="1">
      <alignment vertical="top"/>
    </xf>
    <xf numFmtId="164" fontId="8" fillId="0" borderId="3" xfId="0" applyFont="1" applyFill="1" applyBorder="1" applyAlignment="1">
      <alignment vertical="top" wrapText="1"/>
    </xf>
    <xf numFmtId="164" fontId="8" fillId="0" borderId="3" xfId="0" applyNumberFormat="1" applyFont="1" applyFill="1" applyBorder="1" applyAlignment="1">
      <alignment horizontal="justify" vertical="top" wrapText="1"/>
    </xf>
    <xf numFmtId="166" fontId="6" fillId="0" borderId="3" xfId="0" applyNumberFormat="1" applyFont="1" applyFill="1" applyBorder="1" applyAlignment="1">
      <alignment horizontal="center" vertical="top" wrapText="1"/>
    </xf>
    <xf numFmtId="164" fontId="9" fillId="0" borderId="1" xfId="0" applyFont="1" applyFill="1" applyBorder="1" applyAlignment="1">
      <alignment vertical="top" wrapText="1"/>
    </xf>
    <xf numFmtId="164" fontId="9" fillId="0" borderId="1" xfId="0" applyNumberFormat="1" applyFont="1" applyFill="1" applyBorder="1" applyAlignment="1">
      <alignment horizontal="justify" vertical="top" wrapText="1"/>
    </xf>
    <xf numFmtId="164" fontId="9" fillId="0" borderId="2" xfId="0" applyFont="1" applyFill="1" applyBorder="1" applyAlignment="1">
      <alignment horizontal="justify" vertical="top" wrapText="1"/>
    </xf>
    <xf numFmtId="166" fontId="1" fillId="0" borderId="2" xfId="0" applyNumberFormat="1" applyFont="1" applyFill="1" applyBorder="1" applyAlignment="1">
      <alignment horizontal="center" vertical="top" wrapText="1"/>
    </xf>
    <xf numFmtId="164" fontId="9" fillId="0" borderId="1" xfId="0" applyFont="1" applyFill="1" applyBorder="1" applyAlignment="1">
      <alignment horizontal="justify" vertical="top" wrapText="1"/>
    </xf>
    <xf numFmtId="164" fontId="9" fillId="0" borderId="3" xfId="0" applyFont="1" applyFill="1" applyBorder="1" applyAlignment="1">
      <alignment horizontal="justify" vertical="top" wrapText="1"/>
    </xf>
    <xf numFmtId="164" fontId="8" fillId="0" borderId="3" xfId="0" applyFont="1" applyFill="1" applyBorder="1" applyAlignment="1">
      <alignment horizontal="justify" vertical="top" wrapText="1"/>
    </xf>
    <xf numFmtId="165" fontId="12" fillId="0" borderId="1" xfId="0" applyNumberFormat="1" applyFont="1" applyFill="1" applyBorder="1" applyAlignment="1">
      <alignment horizontal="center" vertical="top" wrapText="1"/>
    </xf>
    <xf numFmtId="164" fontId="13" fillId="0" borderId="0" xfId="0" applyFont="1" applyFill="1" applyAlignment="1">
      <alignment/>
    </xf>
    <xf numFmtId="164" fontId="6" fillId="0" borderId="1" xfId="0" applyFont="1" applyFill="1" applyBorder="1" applyAlignment="1">
      <alignment vertical="top" wrapText="1"/>
    </xf>
    <xf numFmtId="164" fontId="6" fillId="0" borderId="1" xfId="0" applyFont="1" applyFill="1" applyBorder="1" applyAlignment="1">
      <alignment horizontal="justify" vertical="top" wrapText="1"/>
    </xf>
    <xf numFmtId="164" fontId="14" fillId="0" borderId="1" xfId="0" applyFont="1" applyFill="1" applyBorder="1" applyAlignment="1">
      <alignment vertical="top"/>
    </xf>
    <xf numFmtId="164" fontId="14" fillId="0" borderId="1" xfId="0" applyFont="1" applyFill="1" applyBorder="1" applyAlignment="1">
      <alignment vertical="top" wrapText="1"/>
    </xf>
    <xf numFmtId="166" fontId="1" fillId="0" borderId="4" xfId="0" applyNumberFormat="1" applyFont="1" applyFill="1" applyBorder="1" applyAlignment="1">
      <alignment horizontal="center" vertical="top" wrapText="1"/>
    </xf>
    <xf numFmtId="164" fontId="15" fillId="0" borderId="1" xfId="0" applyNumberFormat="1" applyFont="1" applyFill="1" applyBorder="1" applyAlignment="1">
      <alignment horizontal="left" vertical="top" wrapText="1"/>
    </xf>
    <xf numFmtId="164" fontId="9" fillId="0" borderId="1" xfId="0" applyFont="1" applyFill="1" applyBorder="1" applyAlignment="1">
      <alignment vertical="top"/>
    </xf>
    <xf numFmtId="164" fontId="9" fillId="0" borderId="2" xfId="0" applyFont="1" applyFill="1" applyBorder="1" applyAlignment="1">
      <alignment vertical="top"/>
    </xf>
    <xf numFmtId="166" fontId="10" fillId="0" borderId="4"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164" fontId="11" fillId="0" borderId="1" xfId="0" applyFont="1" applyFill="1" applyBorder="1" applyAlignment="1">
      <alignment horizontal="justify" vertical="top" wrapText="1"/>
    </xf>
    <xf numFmtId="164" fontId="17" fillId="0" borderId="1" xfId="0" applyFont="1" applyFill="1" applyBorder="1" applyAlignment="1">
      <alignment vertical="top"/>
    </xf>
    <xf numFmtId="164" fontId="17" fillId="0" borderId="1" xfId="0" applyFont="1" applyFill="1" applyBorder="1" applyAlignment="1">
      <alignment horizontal="left" vertical="top" wrapText="1"/>
    </xf>
    <xf numFmtId="166" fontId="0" fillId="0" borderId="1" xfId="0" applyNumberFormat="1" applyFont="1" applyFill="1" applyBorder="1" applyAlignment="1">
      <alignment horizontal="center" vertical="top"/>
    </xf>
    <xf numFmtId="164" fontId="15" fillId="0" borderId="1" xfId="0" applyFont="1" applyFill="1" applyBorder="1" applyAlignment="1">
      <alignment vertical="top"/>
    </xf>
    <xf numFmtId="164" fontId="15" fillId="0" borderId="1" xfId="0" applyFont="1" applyFill="1" applyBorder="1" applyAlignment="1">
      <alignment vertical="top" wrapText="1"/>
    </xf>
    <xf numFmtId="166" fontId="13" fillId="0" borderId="1" xfId="0" applyNumberFormat="1" applyFont="1" applyFill="1" applyBorder="1" applyAlignment="1">
      <alignment horizontal="center" vertical="top" wrapText="1"/>
    </xf>
    <xf numFmtId="164" fontId="17" fillId="0" borderId="1" xfId="0" applyFont="1" applyFill="1" applyBorder="1" applyAlignment="1">
      <alignment vertical="top" wrapText="1"/>
    </xf>
    <xf numFmtId="166" fontId="0" fillId="0" borderId="1" xfId="0" applyNumberFormat="1" applyFill="1" applyBorder="1" applyAlignment="1">
      <alignment horizontal="center" vertical="top" wrapText="1"/>
    </xf>
    <xf numFmtId="164" fontId="17" fillId="0" borderId="1" xfId="0" applyFont="1" applyFill="1" applyBorder="1" applyAlignment="1">
      <alignment vertical="top" wrapText="1"/>
    </xf>
    <xf numFmtId="164" fontId="17" fillId="0" borderId="1" xfId="0" applyNumberFormat="1" applyFont="1" applyFill="1" applyBorder="1" applyAlignment="1">
      <alignment vertical="top" wrapText="1"/>
    </xf>
    <xf numFmtId="164" fontId="17" fillId="0" borderId="1" xfId="0" applyNumberFormat="1" applyFont="1" applyFill="1" applyBorder="1" applyAlignment="1">
      <alignment vertical="top" wrapText="1"/>
    </xf>
    <xf numFmtId="164" fontId="17" fillId="0" borderId="1" xfId="0" applyFont="1" applyFill="1" applyBorder="1" applyAlignment="1">
      <alignment horizontal="justify" vertical="top" wrapText="1"/>
    </xf>
    <xf numFmtId="164" fontId="18" fillId="0" borderId="1" xfId="0" applyFont="1" applyFill="1" applyBorder="1" applyAlignment="1">
      <alignment vertical="top"/>
    </xf>
    <xf numFmtId="166" fontId="13" fillId="0" borderId="1" xfId="0" applyNumberFormat="1" applyFont="1" applyFill="1" applyBorder="1" applyAlignment="1">
      <alignment horizontal="center" vertical="top" wrapText="1"/>
    </xf>
    <xf numFmtId="164" fontId="17" fillId="0" borderId="1" xfId="0" applyFont="1" applyFill="1" applyBorder="1" applyAlignment="1">
      <alignment vertical="top"/>
    </xf>
    <xf numFmtId="166" fontId="0" fillId="0" borderId="1" xfId="0" applyNumberFormat="1" applyFont="1" applyFill="1" applyBorder="1" applyAlignment="1">
      <alignment horizontal="center" vertical="top" wrapText="1"/>
    </xf>
    <xf numFmtId="164" fontId="17" fillId="0" borderId="0" xfId="0" applyFont="1" applyFill="1" applyAlignment="1">
      <alignment horizontal="justify" vertical="top"/>
    </xf>
    <xf numFmtId="164" fontId="0" fillId="0" borderId="0" xfId="0" applyFill="1" applyAlignment="1">
      <alignment vertical="top"/>
    </xf>
    <xf numFmtId="167" fontId="17" fillId="0" borderId="0" xfId="0" applyNumberFormat="1" applyFont="1" applyFill="1" applyAlignment="1">
      <alignment vertical="top"/>
    </xf>
    <xf numFmtId="167" fontId="19" fillId="0" borderId="0" xfId="0" applyNumberFormat="1" applyFont="1" applyFill="1" applyAlignment="1">
      <alignment/>
    </xf>
    <xf numFmtId="167" fontId="19" fillId="2" borderId="0" xfId="0" applyNumberFormat="1" applyFont="1" applyFill="1" applyAlignment="1">
      <alignment/>
    </xf>
    <xf numFmtId="166" fontId="0" fillId="2" borderId="0" xfId="0" applyNumberFormat="1" applyFill="1" applyAlignment="1">
      <alignment/>
    </xf>
    <xf numFmtId="164" fontId="0" fillId="2" borderId="0" xfId="0" applyFill="1" applyAlignment="1">
      <alignment/>
    </xf>
    <xf numFmtId="164" fontId="5" fillId="0" borderId="0" xfId="0" applyFont="1" applyFill="1" applyBorder="1" applyAlignment="1">
      <alignment horizontal="right" vertical="top"/>
    </xf>
    <xf numFmtId="166" fontId="8" fillId="0" borderId="1" xfId="0" applyNumberFormat="1" applyFont="1" applyFill="1" applyBorder="1" applyAlignment="1">
      <alignment horizontal="center" vertical="top" wrapText="1"/>
    </xf>
    <xf numFmtId="166" fontId="11" fillId="0" borderId="1" xfId="0" applyNumberFormat="1" applyFont="1" applyFill="1" applyBorder="1" applyAlignment="1">
      <alignment horizontal="center" vertical="top" wrapText="1"/>
    </xf>
    <xf numFmtId="166" fontId="9" fillId="0" borderId="1" xfId="0" applyNumberFormat="1" applyFont="1" applyFill="1" applyBorder="1" applyAlignment="1">
      <alignment horizontal="center" vertical="top" wrapText="1"/>
    </xf>
    <xf numFmtId="166" fontId="8" fillId="0" borderId="3" xfId="0" applyNumberFormat="1" applyFont="1" applyFill="1" applyBorder="1" applyAlignment="1">
      <alignment horizontal="center" vertical="top" wrapText="1"/>
    </xf>
    <xf numFmtId="166" fontId="9" fillId="0" borderId="2" xfId="0" applyNumberFormat="1" applyFont="1" applyFill="1" applyBorder="1" applyAlignment="1">
      <alignment horizontal="center" vertical="top" wrapText="1"/>
    </xf>
    <xf numFmtId="166" fontId="9" fillId="0" borderId="4" xfId="0" applyNumberFormat="1" applyFont="1" applyFill="1" applyBorder="1" applyAlignment="1">
      <alignment horizontal="center" vertical="top" wrapText="1"/>
    </xf>
    <xf numFmtId="166" fontId="11" fillId="0" borderId="4" xfId="0" applyNumberFormat="1" applyFont="1" applyFill="1" applyBorder="1" applyAlignment="1">
      <alignment horizontal="center" vertical="top" wrapText="1"/>
    </xf>
    <xf numFmtId="166" fontId="17" fillId="0" borderId="1" xfId="0" applyNumberFormat="1" applyFont="1" applyFill="1" applyBorder="1" applyAlignment="1">
      <alignment horizontal="center" vertical="top"/>
    </xf>
    <xf numFmtId="166" fontId="15" fillId="0" borderId="1" xfId="0" applyNumberFormat="1" applyFont="1" applyFill="1" applyBorder="1" applyAlignment="1">
      <alignment horizontal="center" vertical="top" wrapText="1"/>
    </xf>
    <xf numFmtId="166" fontId="17" fillId="0" borderId="1" xfId="0" applyNumberFormat="1" applyFont="1" applyFill="1" applyBorder="1" applyAlignment="1">
      <alignment horizontal="center" vertical="top" wrapText="1"/>
    </xf>
    <xf numFmtId="166" fontId="15" fillId="0" borderId="1"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8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G124"/>
  <sheetViews>
    <sheetView tabSelected="1" zoomScale="110" zoomScaleNormal="110" workbookViewId="0" topLeftCell="A1">
      <selection activeCell="J11" sqref="J11"/>
    </sheetView>
  </sheetViews>
  <sheetFormatPr defaultColWidth="9.00390625" defaultRowHeight="12.75"/>
  <cols>
    <col min="1" max="1" width="6.00390625" style="1" customWidth="1"/>
    <col min="2" max="2" width="24.25390625" style="2" customWidth="1"/>
    <col min="3" max="3" width="30.00390625" style="2" customWidth="1"/>
    <col min="4" max="4" width="12.00390625" style="3" customWidth="1"/>
    <col min="5" max="6" width="12.00390625" style="0" customWidth="1"/>
    <col min="9" max="9" width="11.50390625" style="0" customWidth="1"/>
    <col min="10" max="11" width="10.50390625" style="0" customWidth="1"/>
  </cols>
  <sheetData>
    <row r="1" spans="1:6" s="7" customFormat="1" ht="12.75" customHeight="1">
      <c r="A1" s="4"/>
      <c r="B1" s="5"/>
      <c r="C1" s="6"/>
      <c r="D1" s="6"/>
      <c r="E1" s="6"/>
      <c r="F1" s="6"/>
    </row>
    <row r="2" spans="1:6" s="7" customFormat="1" ht="12.75" customHeight="1">
      <c r="A2" s="4"/>
      <c r="B2" s="5"/>
      <c r="C2" s="8" t="s">
        <v>0</v>
      </c>
      <c r="D2" s="8"/>
      <c r="E2" s="8"/>
      <c r="F2" s="8"/>
    </row>
    <row r="3" spans="1:6" s="7" customFormat="1" ht="12.75" customHeight="1">
      <c r="A3" s="4"/>
      <c r="B3" s="5"/>
      <c r="C3" s="9" t="s">
        <v>1</v>
      </c>
      <c r="D3" s="9"/>
      <c r="E3" s="9"/>
      <c r="F3" s="9"/>
    </row>
    <row r="4" spans="1:6" s="7" customFormat="1" ht="12.75" customHeight="1">
      <c r="A4" s="4"/>
      <c r="B4" s="5"/>
      <c r="C4" s="9" t="s">
        <v>2</v>
      </c>
      <c r="D4" s="9"/>
      <c r="E4" s="9"/>
      <c r="F4" s="9"/>
    </row>
    <row r="5" spans="1:6" s="7" customFormat="1" ht="12.75" customHeight="1">
      <c r="A5" s="4"/>
      <c r="B5" s="5"/>
      <c r="C5" s="10" t="s">
        <v>3</v>
      </c>
      <c r="D5" s="10"/>
      <c r="E5" s="10"/>
      <c r="F5" s="10"/>
    </row>
    <row r="6" spans="1:6" s="7" customFormat="1" ht="12.75" customHeight="1">
      <c r="A6" s="4"/>
      <c r="B6" s="5"/>
      <c r="C6" s="9" t="s">
        <v>4</v>
      </c>
      <c r="D6" s="9"/>
      <c r="E6" s="9"/>
      <c r="F6" s="9"/>
    </row>
    <row r="7" spans="1:6" s="7" customFormat="1" ht="12.75" customHeight="1">
      <c r="A7" s="4"/>
      <c r="B7" s="5"/>
      <c r="C7" s="9" t="s">
        <v>5</v>
      </c>
      <c r="D7" s="9"/>
      <c r="E7" s="9"/>
      <c r="F7" s="9"/>
    </row>
    <row r="8" spans="1:6" s="7" customFormat="1" ht="10.5" customHeight="1">
      <c r="A8" s="4"/>
      <c r="B8" s="5"/>
      <c r="C8" s="11"/>
      <c r="D8" s="11"/>
      <c r="E8" s="11"/>
      <c r="F8" s="11"/>
    </row>
    <row r="9" spans="1:6" s="7" customFormat="1" ht="17.25" customHeight="1">
      <c r="A9" s="4"/>
      <c r="B9" s="5"/>
      <c r="C9" s="11"/>
      <c r="D9" s="12"/>
      <c r="E9" s="13"/>
      <c r="F9" s="13"/>
    </row>
    <row r="10" spans="1:6" s="7" customFormat="1" ht="15" customHeight="1">
      <c r="A10" s="4"/>
      <c r="B10" s="5"/>
      <c r="C10" s="14"/>
      <c r="D10" s="15"/>
      <c r="E10" s="15"/>
      <c r="F10" s="15"/>
    </row>
    <row r="11" spans="1:6" s="7" customFormat="1" ht="17.25" customHeight="1">
      <c r="A11" s="16" t="s">
        <v>6</v>
      </c>
      <c r="B11" s="16"/>
      <c r="C11" s="16"/>
      <c r="D11" s="16"/>
      <c r="E11" s="16"/>
      <c r="F11" s="16"/>
    </row>
    <row r="12" spans="1:6" s="7" customFormat="1" ht="21.75" customHeight="1">
      <c r="A12" s="16" t="s">
        <v>7</v>
      </c>
      <c r="B12" s="16"/>
      <c r="C12" s="16"/>
      <c r="D12" s="16"/>
      <c r="E12" s="16"/>
      <c r="F12" s="16"/>
    </row>
    <row r="13" spans="1:6" s="7" customFormat="1" ht="18.75" customHeight="1">
      <c r="A13" s="16" t="s">
        <v>8</v>
      </c>
      <c r="B13" s="16"/>
      <c r="C13" s="16"/>
      <c r="D13" s="16"/>
      <c r="E13" s="16"/>
      <c r="F13" s="16"/>
    </row>
    <row r="14" spans="1:6" s="7" customFormat="1" ht="18.75" customHeight="1">
      <c r="A14" s="17"/>
      <c r="B14" s="18"/>
      <c r="C14" s="19"/>
      <c r="F14" s="20" t="s">
        <v>9</v>
      </c>
    </row>
    <row r="15" spans="1:6" s="7" customFormat="1" ht="40.5" customHeight="1">
      <c r="A15" s="21" t="s">
        <v>10</v>
      </c>
      <c r="B15" s="22" t="s">
        <v>11</v>
      </c>
      <c r="C15" s="22" t="s">
        <v>12</v>
      </c>
      <c r="D15" s="23">
        <v>2021</v>
      </c>
      <c r="E15" s="23">
        <v>2022</v>
      </c>
      <c r="F15" s="23">
        <v>2023</v>
      </c>
    </row>
    <row r="16" spans="1:6" s="7" customFormat="1" ht="12.75">
      <c r="A16" s="24">
        <v>1</v>
      </c>
      <c r="B16" s="25">
        <v>2</v>
      </c>
      <c r="C16" s="25">
        <v>3</v>
      </c>
      <c r="D16" s="25">
        <v>4</v>
      </c>
      <c r="E16" s="25">
        <v>5</v>
      </c>
      <c r="F16" s="25">
        <v>6</v>
      </c>
    </row>
    <row r="17" spans="1:6" s="7" customFormat="1" ht="24">
      <c r="A17" s="26">
        <v>1</v>
      </c>
      <c r="B17" s="27" t="s">
        <v>13</v>
      </c>
      <c r="C17" s="28" t="s">
        <v>14</v>
      </c>
      <c r="D17" s="29">
        <f>D18+D23+D29+D33+D38+D48+D50+D52+D44</f>
        <v>168726.22</v>
      </c>
      <c r="E17" s="29">
        <f>E18+E23+E29+E33+E38+E48+E50+E52</f>
        <v>186636.59</v>
      </c>
      <c r="F17" s="29">
        <f>F18+F23+F29+F33+F38+F48+F50+F52</f>
        <v>191951.86</v>
      </c>
    </row>
    <row r="18" spans="1:6" s="7" customFormat="1" ht="12.75">
      <c r="A18" s="26">
        <v>2</v>
      </c>
      <c r="B18" s="27" t="s">
        <v>15</v>
      </c>
      <c r="C18" s="28" t="s">
        <v>16</v>
      </c>
      <c r="D18" s="29">
        <f>D19</f>
        <v>152380</v>
      </c>
      <c r="E18" s="29">
        <f aca="true" t="shared" si="0" ref="E18:E19">E19</f>
        <v>170000</v>
      </c>
      <c r="F18" s="29">
        <f aca="true" t="shared" si="1" ref="F18:F19">F19</f>
        <v>175000</v>
      </c>
    </row>
    <row r="19" spans="1:6" s="7" customFormat="1" ht="24">
      <c r="A19" s="26">
        <v>3</v>
      </c>
      <c r="B19" s="27" t="s">
        <v>17</v>
      </c>
      <c r="C19" s="28" t="s">
        <v>18</v>
      </c>
      <c r="D19" s="29">
        <f>D20+D21+D22</f>
        <v>152380</v>
      </c>
      <c r="E19" s="29">
        <f t="shared" si="0"/>
        <v>170000</v>
      </c>
      <c r="F19" s="29">
        <f t="shared" si="1"/>
        <v>175000</v>
      </c>
    </row>
    <row r="20" spans="1:7" s="7" customFormat="1" ht="93.75" customHeight="1">
      <c r="A20" s="26">
        <v>4</v>
      </c>
      <c r="B20" s="30" t="s">
        <v>19</v>
      </c>
      <c r="C20" s="31" t="s">
        <v>20</v>
      </c>
      <c r="D20" s="32">
        <v>152025</v>
      </c>
      <c r="E20" s="33">
        <v>170000</v>
      </c>
      <c r="F20" s="33">
        <v>175000</v>
      </c>
      <c r="G20" s="7" t="s">
        <v>21</v>
      </c>
    </row>
    <row r="21" spans="1:6" s="7" customFormat="1" ht="138.75" customHeight="1">
      <c r="A21" s="26">
        <v>7</v>
      </c>
      <c r="B21" s="34" t="s">
        <v>22</v>
      </c>
      <c r="C21" s="35" t="s">
        <v>23</v>
      </c>
      <c r="D21" s="32">
        <v>5</v>
      </c>
      <c r="E21" s="33">
        <v>0</v>
      </c>
      <c r="F21" s="33">
        <v>0</v>
      </c>
    </row>
    <row r="22" spans="1:6" s="7" customFormat="1" ht="55.5" customHeight="1">
      <c r="A22" s="26">
        <v>8</v>
      </c>
      <c r="B22" s="36" t="s">
        <v>24</v>
      </c>
      <c r="C22" s="35" t="s">
        <v>25</v>
      </c>
      <c r="D22" s="32">
        <v>350</v>
      </c>
      <c r="E22" s="33">
        <v>0</v>
      </c>
      <c r="F22" s="33">
        <v>0</v>
      </c>
    </row>
    <row r="23" spans="1:6" s="7" customFormat="1" ht="58.5" customHeight="1">
      <c r="A23" s="26">
        <v>11</v>
      </c>
      <c r="B23" s="37" t="s">
        <v>26</v>
      </c>
      <c r="C23" s="38" t="s">
        <v>27</v>
      </c>
      <c r="D23" s="39">
        <f>SUM(D25:D28)</f>
        <v>1440.22</v>
      </c>
      <c r="E23" s="39">
        <f>SUM(E25:E28)</f>
        <v>1507.59</v>
      </c>
      <c r="F23" s="39">
        <f>SUM(F25:F28)</f>
        <v>1556.8600000000001</v>
      </c>
    </row>
    <row r="24" spans="1:6" s="7" customFormat="1" ht="58.5" customHeight="1">
      <c r="A24" s="26"/>
      <c r="B24" s="37" t="s">
        <v>28</v>
      </c>
      <c r="C24" s="38" t="s">
        <v>29</v>
      </c>
      <c r="D24" s="39">
        <f>D25+D28+D27+D26</f>
        <v>1440.2199999999998</v>
      </c>
      <c r="E24" s="39">
        <f>E25+E28+E27+E26</f>
        <v>1507.59</v>
      </c>
      <c r="F24" s="39">
        <f>F25+F28+F27+F26</f>
        <v>1556.8600000000001</v>
      </c>
    </row>
    <row r="25" spans="1:6" s="7" customFormat="1" ht="146.25" customHeight="1">
      <c r="A25" s="26">
        <v>12</v>
      </c>
      <c r="B25" s="40" t="s">
        <v>30</v>
      </c>
      <c r="C25" s="41" t="s">
        <v>31</v>
      </c>
      <c r="D25" s="33">
        <v>651.17</v>
      </c>
      <c r="E25" s="33">
        <v>674.49</v>
      </c>
      <c r="F25" s="33">
        <v>685.46</v>
      </c>
    </row>
    <row r="26" spans="1:6" s="7" customFormat="1" ht="162" customHeight="1">
      <c r="A26" s="26">
        <v>13</v>
      </c>
      <c r="B26" s="40" t="s">
        <v>32</v>
      </c>
      <c r="C26" s="41" t="s">
        <v>33</v>
      </c>
      <c r="D26" s="33">
        <v>3.6</v>
      </c>
      <c r="E26" s="33">
        <v>3.78</v>
      </c>
      <c r="F26" s="33">
        <v>3.96</v>
      </c>
    </row>
    <row r="27" spans="1:6" s="7" customFormat="1" ht="144.75" customHeight="1">
      <c r="A27" s="26">
        <v>14</v>
      </c>
      <c r="B27" s="40" t="s">
        <v>34</v>
      </c>
      <c r="C27" s="41" t="s">
        <v>35</v>
      </c>
      <c r="D27" s="33">
        <v>867.1</v>
      </c>
      <c r="E27" s="33">
        <v>912.9</v>
      </c>
      <c r="F27" s="33">
        <v>955.41</v>
      </c>
    </row>
    <row r="28" spans="1:6" s="7" customFormat="1" ht="139.5" customHeight="1">
      <c r="A28" s="26">
        <v>15</v>
      </c>
      <c r="B28" s="40" t="s">
        <v>36</v>
      </c>
      <c r="C28" s="41" t="s">
        <v>37</v>
      </c>
      <c r="D28" s="33">
        <v>-81.65</v>
      </c>
      <c r="E28" s="33">
        <v>-83.58</v>
      </c>
      <c r="F28" s="33">
        <v>-87.97</v>
      </c>
    </row>
    <row r="29" spans="1:6" s="7" customFormat="1" ht="24">
      <c r="A29" s="26">
        <v>16</v>
      </c>
      <c r="B29" s="27" t="s">
        <v>38</v>
      </c>
      <c r="C29" s="28" t="s">
        <v>39</v>
      </c>
      <c r="D29" s="29">
        <f>SUM(D30:D32)</f>
        <v>3112</v>
      </c>
      <c r="E29" s="29">
        <f>SUM(E30:E32)</f>
        <v>3335</v>
      </c>
      <c r="F29" s="29">
        <f>SUM(F30:F32)</f>
        <v>3581</v>
      </c>
    </row>
    <row r="30" spans="1:6" s="7" customFormat="1" ht="50.25" customHeight="1">
      <c r="A30" s="26">
        <v>17</v>
      </c>
      <c r="B30" s="30" t="s">
        <v>40</v>
      </c>
      <c r="C30" s="42" t="s">
        <v>41</v>
      </c>
      <c r="D30" s="43">
        <v>650</v>
      </c>
      <c r="E30" s="43">
        <v>698</v>
      </c>
      <c r="F30" s="43">
        <v>747</v>
      </c>
    </row>
    <row r="31" spans="1:6" s="7" customFormat="1" ht="81" customHeight="1">
      <c r="A31" s="26">
        <v>20</v>
      </c>
      <c r="B31" s="40" t="s">
        <v>42</v>
      </c>
      <c r="C31" s="44" t="s">
        <v>43</v>
      </c>
      <c r="D31" s="33">
        <v>1787</v>
      </c>
      <c r="E31" s="33">
        <v>1917</v>
      </c>
      <c r="F31" s="33">
        <v>2056</v>
      </c>
    </row>
    <row r="32" spans="1:6" s="7" customFormat="1" ht="51.75" customHeight="1">
      <c r="A32" s="26">
        <v>27</v>
      </c>
      <c r="B32" s="40" t="s">
        <v>44</v>
      </c>
      <c r="C32" s="45" t="s">
        <v>45</v>
      </c>
      <c r="D32" s="33">
        <v>675</v>
      </c>
      <c r="E32" s="33">
        <v>720</v>
      </c>
      <c r="F32" s="33">
        <v>778</v>
      </c>
    </row>
    <row r="33" spans="1:6" s="7" customFormat="1" ht="12.75">
      <c r="A33" s="26">
        <v>28</v>
      </c>
      <c r="B33" s="27" t="s">
        <v>46</v>
      </c>
      <c r="C33" s="28" t="s">
        <v>47</v>
      </c>
      <c r="D33" s="29">
        <f>D34+D36</f>
        <v>723</v>
      </c>
      <c r="E33" s="29">
        <f>E34+E36</f>
        <v>723</v>
      </c>
      <c r="F33" s="29">
        <f>F34+F36</f>
        <v>743</v>
      </c>
    </row>
    <row r="34" spans="1:6" s="7" customFormat="1" ht="24">
      <c r="A34" s="26">
        <v>29</v>
      </c>
      <c r="B34" s="27" t="s">
        <v>48</v>
      </c>
      <c r="C34" s="28" t="s">
        <v>49</v>
      </c>
      <c r="D34" s="29">
        <f>SUM(D35:D35)</f>
        <v>391</v>
      </c>
      <c r="E34" s="29">
        <f>SUM(E35:E35)</f>
        <v>391</v>
      </c>
      <c r="F34" s="29">
        <f>SUM(F35:F35)</f>
        <v>411</v>
      </c>
    </row>
    <row r="35" spans="1:6" s="7" customFormat="1" ht="72">
      <c r="A35" s="26">
        <v>30</v>
      </c>
      <c r="B35" s="40" t="s">
        <v>50</v>
      </c>
      <c r="C35" s="44" t="s">
        <v>51</v>
      </c>
      <c r="D35" s="33">
        <v>391</v>
      </c>
      <c r="E35" s="33">
        <v>391</v>
      </c>
      <c r="F35" s="33">
        <v>411</v>
      </c>
    </row>
    <row r="36" spans="1:6" s="7" customFormat="1" ht="12.75">
      <c r="A36" s="26">
        <v>32</v>
      </c>
      <c r="B36" s="27" t="s">
        <v>52</v>
      </c>
      <c r="C36" s="28" t="s">
        <v>53</v>
      </c>
      <c r="D36" s="29">
        <f>D37</f>
        <v>332</v>
      </c>
      <c r="E36" s="29">
        <f>E37</f>
        <v>332</v>
      </c>
      <c r="F36" s="29">
        <f>F37</f>
        <v>332</v>
      </c>
    </row>
    <row r="37" spans="1:6" s="7" customFormat="1" ht="51" customHeight="1">
      <c r="A37" s="26">
        <v>33</v>
      </c>
      <c r="B37" s="40" t="s">
        <v>54</v>
      </c>
      <c r="C37" s="44" t="s">
        <v>55</v>
      </c>
      <c r="D37" s="33">
        <v>332</v>
      </c>
      <c r="E37" s="33">
        <v>332</v>
      </c>
      <c r="F37" s="33">
        <v>332</v>
      </c>
    </row>
    <row r="38" spans="1:6" s="7" customFormat="1" ht="60">
      <c r="A38" s="26">
        <v>34</v>
      </c>
      <c r="B38" s="37" t="s">
        <v>56</v>
      </c>
      <c r="C38" s="46" t="s">
        <v>57</v>
      </c>
      <c r="D38" s="29">
        <f>SUM(D39:D42)</f>
        <v>10695.199999999999</v>
      </c>
      <c r="E38" s="29">
        <f>SUM(E39:E42)</f>
        <v>10695.199999999999</v>
      </c>
      <c r="F38" s="29">
        <f>SUM(F39:F42)</f>
        <v>10695.199999999999</v>
      </c>
    </row>
    <row r="39" spans="1:6" s="7" customFormat="1" ht="92.25" customHeight="1">
      <c r="A39" s="26">
        <v>35</v>
      </c>
      <c r="B39" s="40" t="s">
        <v>58</v>
      </c>
      <c r="C39" s="40" t="s">
        <v>59</v>
      </c>
      <c r="D39" s="33">
        <v>922.3</v>
      </c>
      <c r="E39" s="33">
        <v>922.3</v>
      </c>
      <c r="F39" s="33">
        <v>922.3</v>
      </c>
    </row>
    <row r="40" spans="1:6" s="7" customFormat="1" ht="72">
      <c r="A40" s="26">
        <v>36</v>
      </c>
      <c r="B40" s="40" t="s">
        <v>60</v>
      </c>
      <c r="C40" s="40" t="s">
        <v>61</v>
      </c>
      <c r="D40" s="33">
        <v>406.7</v>
      </c>
      <c r="E40" s="33">
        <v>406.7</v>
      </c>
      <c r="F40" s="33">
        <v>406.7</v>
      </c>
    </row>
    <row r="41" spans="1:6" s="7" customFormat="1" ht="72">
      <c r="A41" s="26">
        <v>37</v>
      </c>
      <c r="B41" s="40" t="s">
        <v>62</v>
      </c>
      <c r="C41" s="40" t="s">
        <v>63</v>
      </c>
      <c r="D41" s="33">
        <v>65.9</v>
      </c>
      <c r="E41" s="33">
        <v>65.9</v>
      </c>
      <c r="F41" s="33">
        <v>65.9</v>
      </c>
    </row>
    <row r="42" spans="1:6" s="7" customFormat="1" ht="135.75" customHeight="1">
      <c r="A42" s="26">
        <v>38</v>
      </c>
      <c r="B42" s="40" t="s">
        <v>64</v>
      </c>
      <c r="C42" s="40" t="s">
        <v>65</v>
      </c>
      <c r="D42" s="33">
        <v>9300.3</v>
      </c>
      <c r="E42" s="33">
        <v>9300.3</v>
      </c>
      <c r="F42" s="33">
        <v>9300.3</v>
      </c>
    </row>
    <row r="43" spans="1:6" s="48" customFormat="1" ht="39" customHeight="1">
      <c r="A43" s="47"/>
      <c r="B43" s="27" t="s">
        <v>66</v>
      </c>
      <c r="C43" s="27" t="s">
        <v>67</v>
      </c>
      <c r="D43" s="29">
        <f>D44</f>
        <v>0</v>
      </c>
      <c r="E43" s="29">
        <f>E44</f>
        <v>0</v>
      </c>
      <c r="F43" s="29">
        <f>F44</f>
        <v>0</v>
      </c>
    </row>
    <row r="44" spans="1:6" s="7" customFormat="1" ht="50.25" customHeight="1">
      <c r="A44" s="26">
        <v>39</v>
      </c>
      <c r="B44" s="49" t="s">
        <v>68</v>
      </c>
      <c r="C44" s="50" t="s">
        <v>69</v>
      </c>
      <c r="D44" s="29">
        <f>D45+D46+D47</f>
        <v>0</v>
      </c>
      <c r="E44" s="29">
        <v>0</v>
      </c>
      <c r="F44" s="29">
        <v>0</v>
      </c>
    </row>
    <row r="45" spans="1:6" s="7" customFormat="1" ht="98.25" customHeight="1">
      <c r="A45" s="26">
        <v>40</v>
      </c>
      <c r="B45" s="51" t="s">
        <v>70</v>
      </c>
      <c r="C45" s="52" t="s">
        <v>71</v>
      </c>
      <c r="D45" s="53">
        <v>0</v>
      </c>
      <c r="E45" s="33">
        <v>0</v>
      </c>
      <c r="F45" s="33">
        <v>0</v>
      </c>
    </row>
    <row r="46" spans="1:6" s="7" customFormat="1" ht="87" customHeight="1">
      <c r="A46" s="26">
        <v>41</v>
      </c>
      <c r="B46" s="51" t="s">
        <v>72</v>
      </c>
      <c r="C46" s="52" t="s">
        <v>73</v>
      </c>
      <c r="D46" s="53">
        <v>0</v>
      </c>
      <c r="E46" s="33">
        <v>0</v>
      </c>
      <c r="F46" s="33">
        <v>0</v>
      </c>
    </row>
    <row r="47" spans="1:6" s="7" customFormat="1" ht="87" customHeight="1">
      <c r="A47" s="26">
        <v>42</v>
      </c>
      <c r="B47" s="51" t="s">
        <v>74</v>
      </c>
      <c r="C47" s="52" t="s">
        <v>75</v>
      </c>
      <c r="D47" s="53">
        <v>0</v>
      </c>
      <c r="E47" s="33">
        <v>0</v>
      </c>
      <c r="F47" s="33">
        <v>0</v>
      </c>
    </row>
    <row r="48" spans="1:6" s="7" customFormat="1" ht="48">
      <c r="A48" s="26">
        <v>43</v>
      </c>
      <c r="B48" s="27" t="s">
        <v>76</v>
      </c>
      <c r="C48" s="28" t="s">
        <v>77</v>
      </c>
      <c r="D48" s="29">
        <f>SUM(D49:D49)</f>
        <v>210</v>
      </c>
      <c r="E48" s="29">
        <f>SUM(E49:E49)</f>
        <v>210</v>
      </c>
      <c r="F48" s="29">
        <f>SUM(F49:F49)</f>
        <v>210</v>
      </c>
    </row>
    <row r="49" spans="1:6" s="7" customFormat="1" ht="69.75" customHeight="1">
      <c r="A49" s="26">
        <v>44</v>
      </c>
      <c r="B49" s="40" t="s">
        <v>78</v>
      </c>
      <c r="C49" s="45" t="s">
        <v>79</v>
      </c>
      <c r="D49" s="33">
        <v>210</v>
      </c>
      <c r="E49" s="33">
        <v>210</v>
      </c>
      <c r="F49" s="33">
        <v>210</v>
      </c>
    </row>
    <row r="50" spans="1:6" s="7" customFormat="1" ht="36">
      <c r="A50" s="26">
        <v>49</v>
      </c>
      <c r="B50" s="27" t="s">
        <v>80</v>
      </c>
      <c r="C50" s="46" t="s">
        <v>81</v>
      </c>
      <c r="D50" s="29">
        <f>SUM(D51:D51)</f>
        <v>0</v>
      </c>
      <c r="E50" s="29">
        <f>SUM(E51:E51)</f>
        <v>0</v>
      </c>
      <c r="F50" s="29">
        <f>SUM(F51:F51)</f>
        <v>0</v>
      </c>
    </row>
    <row r="51" spans="1:6" s="7" customFormat="1" ht="138.75" customHeight="1">
      <c r="A51" s="26">
        <v>50</v>
      </c>
      <c r="B51" s="40" t="s">
        <v>82</v>
      </c>
      <c r="C51" s="45" t="s">
        <v>83</v>
      </c>
      <c r="D51" s="33">
        <v>0</v>
      </c>
      <c r="E51" s="33">
        <v>0</v>
      </c>
      <c r="F51" s="33">
        <v>0</v>
      </c>
    </row>
    <row r="52" spans="1:6" s="7" customFormat="1" ht="24">
      <c r="A52" s="26">
        <v>51</v>
      </c>
      <c r="B52" s="27" t="s">
        <v>84</v>
      </c>
      <c r="C52" s="54" t="s">
        <v>85</v>
      </c>
      <c r="D52" s="29">
        <f>SUM(D53:D58)</f>
        <v>165.8</v>
      </c>
      <c r="E52" s="29">
        <f>SUM(E53:E58)</f>
        <v>165.8</v>
      </c>
      <c r="F52" s="29">
        <f>SUM(F53:F58)</f>
        <v>165.8</v>
      </c>
    </row>
    <row r="53" spans="1:6" s="7" customFormat="1" ht="75.75" customHeight="1">
      <c r="A53" s="26">
        <v>52</v>
      </c>
      <c r="B53" s="55" t="s">
        <v>86</v>
      </c>
      <c r="C53" s="40" t="s">
        <v>87</v>
      </c>
      <c r="D53" s="33">
        <v>50</v>
      </c>
      <c r="E53" s="33">
        <v>50</v>
      </c>
      <c r="F53" s="33">
        <v>50</v>
      </c>
    </row>
    <row r="54" spans="1:6" s="7" customFormat="1" ht="102" customHeight="1">
      <c r="A54" s="26">
        <v>53</v>
      </c>
      <c r="B54" s="56" t="s">
        <v>88</v>
      </c>
      <c r="C54" s="40" t="s">
        <v>89</v>
      </c>
      <c r="D54" s="33">
        <v>5</v>
      </c>
      <c r="E54" s="33">
        <v>5</v>
      </c>
      <c r="F54" s="33">
        <v>5</v>
      </c>
    </row>
    <row r="55" spans="1:6" s="7" customFormat="1" ht="108">
      <c r="A55" s="26">
        <v>54</v>
      </c>
      <c r="B55" s="56" t="s">
        <v>90</v>
      </c>
      <c r="C55" s="40" t="s">
        <v>91</v>
      </c>
      <c r="D55" s="33">
        <v>20</v>
      </c>
      <c r="E55" s="33">
        <v>20</v>
      </c>
      <c r="F55" s="33">
        <v>20</v>
      </c>
    </row>
    <row r="56" spans="1:6" s="7" customFormat="1" ht="84">
      <c r="A56" s="26">
        <v>55</v>
      </c>
      <c r="B56" s="56" t="s">
        <v>92</v>
      </c>
      <c r="C56" s="30" t="s">
        <v>93</v>
      </c>
      <c r="D56" s="43">
        <v>50</v>
      </c>
      <c r="E56" s="33">
        <v>50</v>
      </c>
      <c r="F56" s="33">
        <v>50</v>
      </c>
    </row>
    <row r="57" spans="1:6" s="7" customFormat="1" ht="84">
      <c r="A57" s="26">
        <v>56</v>
      </c>
      <c r="B57" s="36" t="s">
        <v>94</v>
      </c>
      <c r="C57" s="35" t="s">
        <v>93</v>
      </c>
      <c r="D57" s="32">
        <v>0</v>
      </c>
      <c r="E57" s="57">
        <v>0</v>
      </c>
      <c r="F57" s="32">
        <v>0</v>
      </c>
    </row>
    <row r="58" spans="1:6" s="7" customFormat="1" ht="136.5" customHeight="1">
      <c r="A58" s="26">
        <v>57</v>
      </c>
      <c r="B58" s="36" t="s">
        <v>95</v>
      </c>
      <c r="C58" s="35" t="s">
        <v>96</v>
      </c>
      <c r="D58" s="32">
        <v>40.8</v>
      </c>
      <c r="E58" s="57">
        <v>40.8</v>
      </c>
      <c r="F58" s="32">
        <v>40.8</v>
      </c>
    </row>
    <row r="59" spans="1:6" s="7" customFormat="1" ht="24">
      <c r="A59" s="26">
        <v>59</v>
      </c>
      <c r="B59" s="27" t="s">
        <v>97</v>
      </c>
      <c r="C59" s="54" t="s">
        <v>98</v>
      </c>
      <c r="D59" s="29">
        <f>D60+D64+D67+D81</f>
        <v>390323.19999999995</v>
      </c>
      <c r="E59" s="29">
        <f>E60+E64+E67+E81</f>
        <v>358252.30000000005</v>
      </c>
      <c r="F59" s="29">
        <f>F60+F64+F67+F81</f>
        <v>345130.5</v>
      </c>
    </row>
    <row r="60" spans="1:6" s="7" customFormat="1" ht="36">
      <c r="A60" s="26">
        <v>60</v>
      </c>
      <c r="B60" s="27" t="s">
        <v>99</v>
      </c>
      <c r="C60" s="28" t="s">
        <v>100</v>
      </c>
      <c r="D60" s="29">
        <f>SUM(D61:D63)</f>
        <v>163570</v>
      </c>
      <c r="E60" s="29">
        <f>SUM(E61:E63)</f>
        <v>123837</v>
      </c>
      <c r="F60" s="29">
        <f>SUM(F61:F63)</f>
        <v>106570</v>
      </c>
    </row>
    <row r="61" spans="1:6" s="7" customFormat="1" ht="60">
      <c r="A61" s="26">
        <v>61</v>
      </c>
      <c r="B61" s="40" t="s">
        <v>101</v>
      </c>
      <c r="C61" s="41" t="s">
        <v>102</v>
      </c>
      <c r="D61" s="33">
        <v>120858</v>
      </c>
      <c r="E61" s="33">
        <v>63847</v>
      </c>
      <c r="F61" s="33">
        <v>50585</v>
      </c>
    </row>
    <row r="62" spans="1:6" s="7" customFormat="1" ht="48">
      <c r="A62" s="26">
        <v>62</v>
      </c>
      <c r="B62" s="40" t="s">
        <v>103</v>
      </c>
      <c r="C62" s="41" t="s">
        <v>104</v>
      </c>
      <c r="D62" s="33">
        <v>19553</v>
      </c>
      <c r="E62" s="33">
        <v>40582</v>
      </c>
      <c r="F62" s="33">
        <v>37458</v>
      </c>
    </row>
    <row r="63" spans="1:6" s="7" customFormat="1" ht="65.25">
      <c r="A63" s="58">
        <v>63</v>
      </c>
      <c r="B63" s="35" t="s">
        <v>105</v>
      </c>
      <c r="C63" s="59" t="s">
        <v>106</v>
      </c>
      <c r="D63" s="32">
        <v>23159</v>
      </c>
      <c r="E63" s="32">
        <v>19408</v>
      </c>
      <c r="F63" s="32">
        <v>18527</v>
      </c>
    </row>
    <row r="64" spans="1:6" s="7" customFormat="1" ht="48">
      <c r="A64" s="26">
        <v>64</v>
      </c>
      <c r="B64" s="27" t="s">
        <v>107</v>
      </c>
      <c r="C64" s="28" t="s">
        <v>108</v>
      </c>
      <c r="D64" s="29">
        <f>SUM(D65:D66)</f>
        <v>3818.5</v>
      </c>
      <c r="E64" s="29">
        <f>SUM(E65:E66)</f>
        <v>3972</v>
      </c>
      <c r="F64" s="29">
        <f>SUM(F65:F66)</f>
        <v>4131</v>
      </c>
    </row>
    <row r="65" spans="1:6" s="7" customFormat="1" ht="84">
      <c r="A65" s="26">
        <v>65</v>
      </c>
      <c r="B65" s="40" t="s">
        <v>109</v>
      </c>
      <c r="C65" s="44" t="s">
        <v>110</v>
      </c>
      <c r="D65" s="33">
        <v>957</v>
      </c>
      <c r="E65" s="33">
        <v>996</v>
      </c>
      <c r="F65" s="33">
        <v>1036</v>
      </c>
    </row>
    <row r="66" spans="1:6" s="7" customFormat="1" ht="92.25" customHeight="1">
      <c r="A66" s="26">
        <v>66</v>
      </c>
      <c r="B66" s="60" t="s">
        <v>109</v>
      </c>
      <c r="C66" s="61" t="s">
        <v>111</v>
      </c>
      <c r="D66" s="62">
        <v>2861.5</v>
      </c>
      <c r="E66" s="33">
        <v>2976</v>
      </c>
      <c r="F66" s="33">
        <v>3095</v>
      </c>
    </row>
    <row r="67" spans="1:6" s="7" customFormat="1" ht="36">
      <c r="A67" s="26">
        <v>67</v>
      </c>
      <c r="B67" s="63" t="s">
        <v>99</v>
      </c>
      <c r="C67" s="64" t="s">
        <v>112</v>
      </c>
      <c r="D67" s="65">
        <f>SUM(D68:D80)</f>
        <v>222934.69999999998</v>
      </c>
      <c r="E67" s="65">
        <f>SUM(E68:E80)</f>
        <v>230443.30000000002</v>
      </c>
      <c r="F67" s="65">
        <f>SUM(F68:F80)</f>
        <v>234429.50000000003</v>
      </c>
    </row>
    <row r="68" spans="1:6" s="7" customFormat="1" ht="60">
      <c r="A68" s="26">
        <v>68</v>
      </c>
      <c r="B68" s="60" t="s">
        <v>113</v>
      </c>
      <c r="C68" s="66" t="s">
        <v>114</v>
      </c>
      <c r="D68" s="67">
        <v>766</v>
      </c>
      <c r="E68" s="67">
        <v>796.7</v>
      </c>
      <c r="F68" s="67">
        <v>828.6</v>
      </c>
    </row>
    <row r="69" spans="1:6" s="7" customFormat="1" ht="108">
      <c r="A69" s="26">
        <v>69</v>
      </c>
      <c r="B69" s="60" t="s">
        <v>115</v>
      </c>
      <c r="C69" s="68" t="s">
        <v>116</v>
      </c>
      <c r="D69" s="67">
        <v>115.2</v>
      </c>
      <c r="E69" s="67">
        <v>115.2</v>
      </c>
      <c r="F69" s="67">
        <v>115.2</v>
      </c>
    </row>
    <row r="70" spans="1:6" s="7" customFormat="1" ht="126" customHeight="1">
      <c r="A70" s="26">
        <v>70</v>
      </c>
      <c r="B70" s="60" t="s">
        <v>115</v>
      </c>
      <c r="C70" s="69" t="s">
        <v>117</v>
      </c>
      <c r="D70" s="67">
        <v>16790</v>
      </c>
      <c r="E70" s="67">
        <v>17453.1</v>
      </c>
      <c r="F70" s="67">
        <v>17927.8</v>
      </c>
    </row>
    <row r="71" spans="1:6" s="7" customFormat="1" ht="168">
      <c r="A71" s="26">
        <v>71</v>
      </c>
      <c r="B71" s="60" t="s">
        <v>115</v>
      </c>
      <c r="C71" s="69" t="s">
        <v>118</v>
      </c>
      <c r="D71" s="67">
        <v>0.2</v>
      </c>
      <c r="E71" s="67">
        <v>0.2</v>
      </c>
      <c r="F71" s="67">
        <v>0.2</v>
      </c>
    </row>
    <row r="72" spans="1:6" s="7" customFormat="1" ht="156">
      <c r="A72" s="26">
        <v>72</v>
      </c>
      <c r="B72" s="60" t="s">
        <v>115</v>
      </c>
      <c r="C72" s="69" t="s">
        <v>119</v>
      </c>
      <c r="D72" s="67">
        <v>1032</v>
      </c>
      <c r="E72" s="67">
        <v>1032</v>
      </c>
      <c r="F72" s="67">
        <v>1032</v>
      </c>
    </row>
    <row r="73" spans="1:6" s="7" customFormat="1" ht="132">
      <c r="A73" s="26">
        <v>73</v>
      </c>
      <c r="B73" s="60" t="s">
        <v>115</v>
      </c>
      <c r="C73" s="70" t="s">
        <v>120</v>
      </c>
      <c r="D73" s="67">
        <v>229.3</v>
      </c>
      <c r="E73" s="67">
        <v>238.6</v>
      </c>
      <c r="F73" s="67">
        <v>247.9</v>
      </c>
    </row>
    <row r="74" spans="1:6" s="7" customFormat="1" ht="128.25" customHeight="1">
      <c r="A74" s="26">
        <v>74</v>
      </c>
      <c r="B74" s="60" t="s">
        <v>115</v>
      </c>
      <c r="C74" s="70" t="s">
        <v>121</v>
      </c>
      <c r="D74" s="67">
        <v>334</v>
      </c>
      <c r="E74" s="67">
        <v>347.4</v>
      </c>
      <c r="F74" s="67">
        <v>361.2</v>
      </c>
    </row>
    <row r="75" spans="1:6" s="7" customFormat="1" ht="170.25" customHeight="1">
      <c r="A75" s="26">
        <v>75</v>
      </c>
      <c r="B75" s="60" t="s">
        <v>122</v>
      </c>
      <c r="C75" s="69" t="s">
        <v>123</v>
      </c>
      <c r="D75" s="67">
        <v>99400</v>
      </c>
      <c r="E75" s="67">
        <v>102842</v>
      </c>
      <c r="F75" s="67">
        <v>104464</v>
      </c>
    </row>
    <row r="76" spans="1:6" s="7" customFormat="1" ht="108">
      <c r="A76" s="26">
        <v>76</v>
      </c>
      <c r="B76" s="60" t="s">
        <v>122</v>
      </c>
      <c r="C76" s="69" t="s">
        <v>124</v>
      </c>
      <c r="D76" s="67">
        <v>102380</v>
      </c>
      <c r="E76" s="67">
        <v>105746</v>
      </c>
      <c r="F76" s="67">
        <v>107570</v>
      </c>
    </row>
    <row r="77" spans="1:6" s="7" customFormat="1" ht="60">
      <c r="A77" s="26">
        <v>77</v>
      </c>
      <c r="B77" s="60" t="s">
        <v>125</v>
      </c>
      <c r="C77" s="71" t="s">
        <v>126</v>
      </c>
      <c r="D77" s="67">
        <v>302.8</v>
      </c>
      <c r="E77" s="67">
        <v>313.2</v>
      </c>
      <c r="F77" s="67">
        <v>323.9</v>
      </c>
    </row>
    <row r="78" spans="1:6" s="7" customFormat="1" ht="96">
      <c r="A78" s="26">
        <v>78</v>
      </c>
      <c r="B78" s="60" t="s">
        <v>127</v>
      </c>
      <c r="C78" s="69" t="s">
        <v>128</v>
      </c>
      <c r="D78" s="67">
        <v>30.8</v>
      </c>
      <c r="E78" s="67">
        <v>3.9</v>
      </c>
      <c r="F78" s="67">
        <v>3.4</v>
      </c>
    </row>
    <row r="79" spans="1:6" s="7" customFormat="1" ht="48">
      <c r="A79" s="26">
        <v>79</v>
      </c>
      <c r="B79" s="60" t="s">
        <v>129</v>
      </c>
      <c r="C79" s="68" t="s">
        <v>130</v>
      </c>
      <c r="D79" s="67">
        <v>1540.8</v>
      </c>
      <c r="E79" s="67">
        <v>1540.6</v>
      </c>
      <c r="F79" s="67">
        <v>1540.6</v>
      </c>
    </row>
    <row r="80" spans="1:6" s="7" customFormat="1" ht="72">
      <c r="A80" s="26">
        <v>80</v>
      </c>
      <c r="B80" s="72" t="s">
        <v>131</v>
      </c>
      <c r="C80" s="69" t="s">
        <v>132</v>
      </c>
      <c r="D80" s="67">
        <v>13.6</v>
      </c>
      <c r="E80" s="33">
        <v>14.4</v>
      </c>
      <c r="F80" s="33">
        <v>14.7</v>
      </c>
    </row>
    <row r="81" spans="1:6" s="7" customFormat="1" ht="24">
      <c r="A81" s="26">
        <v>81</v>
      </c>
      <c r="B81" s="63" t="s">
        <v>133</v>
      </c>
      <c r="C81" s="64" t="s">
        <v>134</v>
      </c>
      <c r="D81" s="73">
        <f>SUM(D82:D83)</f>
        <v>0</v>
      </c>
      <c r="E81" s="73">
        <f>SUM(E82:E83)</f>
        <v>0</v>
      </c>
      <c r="F81" s="73">
        <f>SUM(F82:F83)</f>
        <v>0</v>
      </c>
    </row>
    <row r="82" spans="1:6" s="7" customFormat="1" ht="120">
      <c r="A82" s="26">
        <v>82</v>
      </c>
      <c r="B82" s="74" t="s">
        <v>135</v>
      </c>
      <c r="C82" s="66" t="s">
        <v>136</v>
      </c>
      <c r="D82" s="75">
        <v>0</v>
      </c>
      <c r="E82" s="75">
        <v>0</v>
      </c>
      <c r="F82" s="75">
        <v>0</v>
      </c>
    </row>
    <row r="83" spans="1:6" s="7" customFormat="1" ht="108">
      <c r="A83" s="26">
        <v>83</v>
      </c>
      <c r="B83" s="60" t="s">
        <v>137</v>
      </c>
      <c r="C83" s="76" t="s">
        <v>138</v>
      </c>
      <c r="D83" s="67">
        <v>0</v>
      </c>
      <c r="E83" s="67">
        <v>0</v>
      </c>
      <c r="F83" s="67">
        <v>0</v>
      </c>
    </row>
    <row r="84" spans="1:6" s="7" customFormat="1" ht="12.75">
      <c r="A84" s="26">
        <v>84</v>
      </c>
      <c r="B84" s="63"/>
      <c r="C84" s="63" t="s">
        <v>139</v>
      </c>
      <c r="D84" s="65">
        <f>D17+D59</f>
        <v>559049.4199999999</v>
      </c>
      <c r="E84" s="65">
        <f>E17+E59</f>
        <v>544888.89</v>
      </c>
      <c r="F84" s="65">
        <f>F17+F59</f>
        <v>537082.36</v>
      </c>
    </row>
    <row r="85" spans="1:4" s="7" customFormat="1" ht="12.75">
      <c r="A85" s="1"/>
      <c r="B85" s="77"/>
      <c r="C85" s="78"/>
      <c r="D85" s="79"/>
    </row>
    <row r="86" spans="1:6" s="7" customFormat="1" ht="12.75">
      <c r="A86" s="1"/>
      <c r="B86" s="77"/>
      <c r="C86" s="77"/>
      <c r="D86" s="80">
        <f>'в рублях'!D86</f>
        <v>559049388</v>
      </c>
      <c r="E86" s="80">
        <f>'в рублях'!E86</f>
        <v>544888858</v>
      </c>
      <c r="F86" s="80">
        <f>'в рублях'!F86</f>
        <v>537082328</v>
      </c>
    </row>
    <row r="87" spans="1:6" s="7" customFormat="1" ht="12.75">
      <c r="A87" s="1"/>
      <c r="B87" s="77"/>
      <c r="C87" s="77"/>
      <c r="D87" s="81"/>
      <c r="E87" s="82"/>
      <c r="F87" s="82"/>
    </row>
    <row r="88" spans="1:4" s="7" customFormat="1" ht="12.75">
      <c r="A88" s="1"/>
      <c r="B88" s="77"/>
      <c r="C88" s="77"/>
      <c r="D88" s="3"/>
    </row>
    <row r="89" spans="1:4" s="7" customFormat="1" ht="12.75">
      <c r="A89" s="1"/>
      <c r="B89" s="77"/>
      <c r="C89" s="77"/>
      <c r="D89" s="3"/>
    </row>
    <row r="90" spans="1:4" s="7" customFormat="1" ht="12.75">
      <c r="A90" s="1"/>
      <c r="B90" s="77"/>
      <c r="C90" s="77"/>
      <c r="D90" s="3"/>
    </row>
    <row r="91" spans="1:4" s="7" customFormat="1" ht="12.75">
      <c r="A91" s="1"/>
      <c r="B91" s="77"/>
      <c r="C91" s="77"/>
      <c r="D91" s="3"/>
    </row>
    <row r="92" spans="1:4" s="7" customFormat="1" ht="12.75">
      <c r="A92" s="1"/>
      <c r="B92" s="77"/>
      <c r="C92" s="77"/>
      <c r="D92" s="3"/>
    </row>
    <row r="93" spans="1:4" s="7" customFormat="1" ht="12.75">
      <c r="A93" s="1"/>
      <c r="B93" s="77"/>
      <c r="C93" s="77"/>
      <c r="D93" s="3"/>
    </row>
    <row r="94" spans="1:4" s="7" customFormat="1" ht="12.75">
      <c r="A94" s="1"/>
      <c r="B94" s="77"/>
      <c r="C94" s="77"/>
      <c r="D94" s="3"/>
    </row>
    <row r="95" spans="1:4" s="7" customFormat="1" ht="12.75">
      <c r="A95" s="1"/>
      <c r="B95" s="77"/>
      <c r="C95" s="77"/>
      <c r="D95" s="3"/>
    </row>
    <row r="96" spans="1:4" s="7" customFormat="1" ht="12.75">
      <c r="A96" s="1"/>
      <c r="B96" s="77"/>
      <c r="C96" s="77"/>
      <c r="D96" s="3"/>
    </row>
    <row r="97" spans="1:4" s="7" customFormat="1" ht="12.75">
      <c r="A97" s="1"/>
      <c r="B97" s="77"/>
      <c r="C97" s="77"/>
      <c r="D97" s="3"/>
    </row>
    <row r="98" spans="1:4" s="7" customFormat="1" ht="12.75">
      <c r="A98" s="1"/>
      <c r="B98" s="77"/>
      <c r="C98" s="77"/>
      <c r="D98" s="3"/>
    </row>
    <row r="99" spans="1:4" s="7" customFormat="1" ht="12.75">
      <c r="A99" s="1"/>
      <c r="B99" s="77"/>
      <c r="C99" s="77"/>
      <c r="D99" s="3"/>
    </row>
    <row r="100" spans="1:4" s="7" customFormat="1" ht="12.75">
      <c r="A100" s="1"/>
      <c r="B100" s="77"/>
      <c r="C100" s="77"/>
      <c r="D100" s="3"/>
    </row>
    <row r="101" spans="1:4" s="7" customFormat="1" ht="12.75">
      <c r="A101" s="1"/>
      <c r="B101" s="77"/>
      <c r="C101" s="77"/>
      <c r="D101" s="3"/>
    </row>
    <row r="102" spans="1:4" s="7" customFormat="1" ht="12.75">
      <c r="A102" s="1"/>
      <c r="B102" s="77"/>
      <c r="C102" s="77"/>
      <c r="D102" s="3"/>
    </row>
    <row r="103" spans="1:4" s="7" customFormat="1" ht="12.75">
      <c r="A103" s="1"/>
      <c r="B103" s="77"/>
      <c r="C103" s="77"/>
      <c r="D103" s="3"/>
    </row>
    <row r="104" spans="1:4" s="7" customFormat="1" ht="12.75">
      <c r="A104" s="1"/>
      <c r="B104" s="77"/>
      <c r="C104" s="77"/>
      <c r="D104" s="3"/>
    </row>
    <row r="105" spans="1:4" s="7" customFormat="1" ht="12.75">
      <c r="A105" s="1"/>
      <c r="B105" s="77"/>
      <c r="C105" s="77"/>
      <c r="D105" s="3"/>
    </row>
    <row r="106" spans="1:4" s="7" customFormat="1" ht="12.75">
      <c r="A106" s="1"/>
      <c r="B106" s="77"/>
      <c r="C106" s="77"/>
      <c r="D106" s="3"/>
    </row>
    <row r="107" spans="1:4" s="7" customFormat="1" ht="12.75">
      <c r="A107" s="1"/>
      <c r="B107" s="77"/>
      <c r="C107" s="77"/>
      <c r="D107" s="3"/>
    </row>
    <row r="108" spans="1:4" s="7" customFormat="1" ht="12.75">
      <c r="A108" s="1"/>
      <c r="B108" s="77"/>
      <c r="C108" s="77"/>
      <c r="D108" s="3"/>
    </row>
    <row r="109" spans="1:4" s="7" customFormat="1" ht="12.75">
      <c r="A109" s="1"/>
      <c r="B109" s="77"/>
      <c r="C109" s="77"/>
      <c r="D109" s="3"/>
    </row>
    <row r="110" spans="1:4" s="7" customFormat="1" ht="12.75">
      <c r="A110" s="1"/>
      <c r="B110" s="77"/>
      <c r="C110" s="77"/>
      <c r="D110" s="3"/>
    </row>
    <row r="111" spans="1:4" s="7" customFormat="1" ht="12.75">
      <c r="A111" s="1"/>
      <c r="B111" s="77"/>
      <c r="C111" s="77"/>
      <c r="D111" s="3"/>
    </row>
    <row r="112" spans="1:4" s="7" customFormat="1" ht="12.75">
      <c r="A112" s="1"/>
      <c r="B112" s="77"/>
      <c r="C112" s="77"/>
      <c r="D112" s="3"/>
    </row>
    <row r="113" spans="1:4" s="7" customFormat="1" ht="12.75">
      <c r="A113" s="1"/>
      <c r="B113" s="77"/>
      <c r="C113" s="77"/>
      <c r="D113" s="3"/>
    </row>
    <row r="114" spans="1:4" s="7" customFormat="1" ht="12.75">
      <c r="A114" s="1"/>
      <c r="B114" s="77"/>
      <c r="C114" s="77"/>
      <c r="D114" s="3"/>
    </row>
    <row r="115" spans="1:4" s="7" customFormat="1" ht="12.75">
      <c r="A115" s="1"/>
      <c r="B115" s="77"/>
      <c r="C115" s="77"/>
      <c r="D115" s="3"/>
    </row>
    <row r="116" spans="1:4" s="7" customFormat="1" ht="12.75">
      <c r="A116" s="1"/>
      <c r="B116" s="77"/>
      <c r="C116" s="77"/>
      <c r="D116" s="3"/>
    </row>
    <row r="117" spans="1:4" s="7" customFormat="1" ht="12.75">
      <c r="A117" s="1"/>
      <c r="B117" s="77"/>
      <c r="C117" s="77"/>
      <c r="D117" s="3"/>
    </row>
    <row r="118" spans="1:4" s="7" customFormat="1" ht="12.75">
      <c r="A118" s="1"/>
      <c r="B118" s="77"/>
      <c r="C118" s="77"/>
      <c r="D118" s="3"/>
    </row>
    <row r="119" spans="1:4" s="7" customFormat="1" ht="12.75">
      <c r="A119" s="1"/>
      <c r="B119" s="77"/>
      <c r="C119" s="77"/>
      <c r="D119" s="3"/>
    </row>
    <row r="120" spans="1:4" s="7" customFormat="1" ht="12.75">
      <c r="A120" s="1"/>
      <c r="B120" s="77"/>
      <c r="C120" s="77"/>
      <c r="D120" s="3"/>
    </row>
    <row r="121" spans="1:4" s="7" customFormat="1" ht="12.75">
      <c r="A121" s="1"/>
      <c r="B121" s="77"/>
      <c r="C121" s="77"/>
      <c r="D121" s="3"/>
    </row>
    <row r="122" spans="1:4" s="7" customFormat="1" ht="12.75">
      <c r="A122" s="1"/>
      <c r="B122" s="77"/>
      <c r="C122" s="77"/>
      <c r="D122" s="3"/>
    </row>
    <row r="123" spans="1:4" s="7" customFormat="1" ht="12.75">
      <c r="A123" s="1"/>
      <c r="B123" s="77"/>
      <c r="C123" s="77"/>
      <c r="D123" s="3"/>
    </row>
    <row r="124" spans="1:4" s="7" customFormat="1" ht="12.75">
      <c r="A124" s="1"/>
      <c r="B124" s="77"/>
      <c r="C124" s="77"/>
      <c r="D124" s="3"/>
    </row>
  </sheetData>
  <sheetProtection selectLockedCells="1" selectUnlockedCells="1"/>
  <mergeCells count="12">
    <mergeCell ref="C1:F1"/>
    <mergeCell ref="C2:F2"/>
    <mergeCell ref="C3:F3"/>
    <mergeCell ref="C4:F4"/>
    <mergeCell ref="C5:F5"/>
    <mergeCell ref="C6:F6"/>
    <mergeCell ref="C7:F7"/>
    <mergeCell ref="C8:F8"/>
    <mergeCell ref="E9:F9"/>
    <mergeCell ref="A11:F11"/>
    <mergeCell ref="A12:F12"/>
    <mergeCell ref="A13:F13"/>
  </mergeCells>
  <printOptions/>
  <pageMargins left="0.5902777777777778" right="0" top="0.39375"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G124"/>
  <sheetViews>
    <sheetView zoomScale="110" zoomScaleNormal="110" workbookViewId="0" topLeftCell="A1">
      <selection activeCell="F16" sqref="F16"/>
    </sheetView>
  </sheetViews>
  <sheetFormatPr defaultColWidth="9.00390625" defaultRowHeight="12.75"/>
  <cols>
    <col min="1" max="1" width="6.00390625" style="1" customWidth="1"/>
    <col min="2" max="2" width="24.25390625" style="2" customWidth="1"/>
    <col min="3" max="3" width="30.00390625" style="2" customWidth="1"/>
    <col min="4" max="4" width="12.00390625" style="3" customWidth="1"/>
    <col min="5" max="6" width="12.00390625" style="0" customWidth="1"/>
    <col min="9" max="9" width="11.50390625" style="0" customWidth="1"/>
    <col min="10" max="11" width="10.50390625" style="0" customWidth="1"/>
  </cols>
  <sheetData>
    <row r="1" spans="1:6" s="7" customFormat="1" ht="12.75" customHeight="1">
      <c r="A1" s="4"/>
      <c r="B1" s="5"/>
      <c r="C1" s="6"/>
      <c r="D1" s="6"/>
      <c r="E1" s="6"/>
      <c r="F1" s="6"/>
    </row>
    <row r="2" spans="1:6" s="7" customFormat="1" ht="12.75" customHeight="1">
      <c r="A2" s="4"/>
      <c r="B2" s="5"/>
      <c r="C2" s="8" t="s">
        <v>0</v>
      </c>
      <c r="D2" s="8"/>
      <c r="E2" s="8"/>
      <c r="F2" s="8"/>
    </row>
    <row r="3" spans="1:6" s="7" customFormat="1" ht="12.75" customHeight="1">
      <c r="A3" s="4"/>
      <c r="B3" s="5"/>
      <c r="C3" s="9" t="s">
        <v>1</v>
      </c>
      <c r="D3" s="9"/>
      <c r="E3" s="9"/>
      <c r="F3" s="9"/>
    </row>
    <row r="4" spans="1:6" s="7" customFormat="1" ht="12.75" customHeight="1">
      <c r="A4" s="4"/>
      <c r="B4" s="5"/>
      <c r="C4" s="83" t="s">
        <v>2</v>
      </c>
      <c r="D4" s="83"/>
      <c r="E4" s="83"/>
      <c r="F4" s="83"/>
    </row>
    <row r="5" spans="1:6" s="7" customFormat="1" ht="12.75" customHeight="1">
      <c r="A5" s="4"/>
      <c r="B5" s="5"/>
      <c r="C5" s="10" t="s">
        <v>3</v>
      </c>
      <c r="D5" s="10"/>
      <c r="E5" s="10"/>
      <c r="F5" s="10"/>
    </row>
    <row r="6" spans="1:6" s="7" customFormat="1" ht="12.75" customHeight="1">
      <c r="A6" s="4"/>
      <c r="B6" s="5"/>
      <c r="C6" s="9" t="s">
        <v>4</v>
      </c>
      <c r="D6" s="9"/>
      <c r="E6" s="9"/>
      <c r="F6" s="9"/>
    </row>
    <row r="7" spans="1:6" s="7" customFormat="1" ht="12.75" customHeight="1">
      <c r="A7" s="4"/>
      <c r="B7" s="5"/>
      <c r="C7" s="9" t="s">
        <v>5</v>
      </c>
      <c r="D7" s="9"/>
      <c r="E7" s="9"/>
      <c r="F7" s="9"/>
    </row>
    <row r="8" spans="1:6" s="7" customFormat="1" ht="10.5" customHeight="1">
      <c r="A8" s="4"/>
      <c r="B8" s="5"/>
      <c r="C8" s="11"/>
      <c r="D8" s="11"/>
      <c r="E8" s="11"/>
      <c r="F8" s="11"/>
    </row>
    <row r="9" spans="1:6" s="7" customFormat="1" ht="17.25" customHeight="1">
      <c r="A9" s="4"/>
      <c r="B9" s="5"/>
      <c r="C9" s="11"/>
      <c r="D9" s="12"/>
      <c r="E9" s="13"/>
      <c r="F9" s="13"/>
    </row>
    <row r="10" spans="1:6" s="7" customFormat="1" ht="15" customHeight="1">
      <c r="A10" s="4"/>
      <c r="B10" s="5"/>
      <c r="C10" s="14"/>
      <c r="D10" s="15"/>
      <c r="E10" s="15"/>
      <c r="F10" s="15"/>
    </row>
    <row r="11" spans="1:6" s="7" customFormat="1" ht="17.25" customHeight="1">
      <c r="A11" s="16" t="s">
        <v>6</v>
      </c>
      <c r="B11" s="16"/>
      <c r="C11" s="16"/>
      <c r="D11" s="16"/>
      <c r="E11" s="16"/>
      <c r="F11" s="16"/>
    </row>
    <row r="12" spans="1:6" s="7" customFormat="1" ht="21.75" customHeight="1">
      <c r="A12" s="16" t="s">
        <v>7</v>
      </c>
      <c r="B12" s="16"/>
      <c r="C12" s="16"/>
      <c r="D12" s="16"/>
      <c r="E12" s="16"/>
      <c r="F12" s="16"/>
    </row>
    <row r="13" spans="1:6" s="7" customFormat="1" ht="18.75" customHeight="1">
      <c r="A13" s="16" t="s">
        <v>8</v>
      </c>
      <c r="B13" s="16"/>
      <c r="C13" s="16"/>
      <c r="D13" s="16"/>
      <c r="E13" s="16"/>
      <c r="F13" s="16"/>
    </row>
    <row r="14" spans="1:6" s="7" customFormat="1" ht="18.75" customHeight="1">
      <c r="A14" s="17"/>
      <c r="B14" s="18"/>
      <c r="C14" s="19"/>
      <c r="F14" s="20" t="s">
        <v>140</v>
      </c>
    </row>
    <row r="15" spans="1:6" s="7" customFormat="1" ht="40.5" customHeight="1">
      <c r="A15" s="21" t="s">
        <v>10</v>
      </c>
      <c r="B15" s="22" t="s">
        <v>11</v>
      </c>
      <c r="C15" s="22" t="s">
        <v>12</v>
      </c>
      <c r="D15" s="23">
        <v>2022</v>
      </c>
      <c r="E15" s="23">
        <v>2023</v>
      </c>
      <c r="F15" s="23">
        <v>2024</v>
      </c>
    </row>
    <row r="16" spans="1:6" s="7" customFormat="1" ht="12.75">
      <c r="A16" s="24">
        <v>1</v>
      </c>
      <c r="B16" s="25">
        <v>2</v>
      </c>
      <c r="C16" s="25">
        <v>3</v>
      </c>
      <c r="D16" s="25">
        <v>4</v>
      </c>
      <c r="E16" s="25">
        <v>5</v>
      </c>
      <c r="F16" s="25">
        <v>6</v>
      </c>
    </row>
    <row r="17" spans="1:6" s="7" customFormat="1" ht="24">
      <c r="A17" s="26">
        <v>1</v>
      </c>
      <c r="B17" s="27" t="s">
        <v>13</v>
      </c>
      <c r="C17" s="28" t="s">
        <v>14</v>
      </c>
      <c r="D17" s="84">
        <f>D18+D23+D29+D33+D38+D48+D50+D52+D44</f>
        <v>168726188</v>
      </c>
      <c r="E17" s="84">
        <f>E18+E23+E29+E33+E38+E48+E50+E52</f>
        <v>186636558</v>
      </c>
      <c r="F17" s="84">
        <f>F18+F23+F29+F33+F38+F48+F50+F52</f>
        <v>191951828</v>
      </c>
    </row>
    <row r="18" spans="1:6" s="7" customFormat="1" ht="12.75">
      <c r="A18" s="26">
        <v>2</v>
      </c>
      <c r="B18" s="27" t="s">
        <v>15</v>
      </c>
      <c r="C18" s="28" t="s">
        <v>16</v>
      </c>
      <c r="D18" s="84">
        <f>D19</f>
        <v>152380000</v>
      </c>
      <c r="E18" s="84">
        <f aca="true" t="shared" si="0" ref="E18:E19">E19</f>
        <v>170000000</v>
      </c>
      <c r="F18" s="84">
        <f aca="true" t="shared" si="1" ref="F18:F19">F19</f>
        <v>175000000</v>
      </c>
    </row>
    <row r="19" spans="1:6" s="7" customFormat="1" ht="24">
      <c r="A19" s="26">
        <v>3</v>
      </c>
      <c r="B19" s="27" t="s">
        <v>17</v>
      </c>
      <c r="C19" s="28" t="s">
        <v>18</v>
      </c>
      <c r="D19" s="84">
        <f>D20+D21+D22</f>
        <v>152380000</v>
      </c>
      <c r="E19" s="84">
        <f t="shared" si="0"/>
        <v>170000000</v>
      </c>
      <c r="F19" s="84">
        <f t="shared" si="1"/>
        <v>175000000</v>
      </c>
    </row>
    <row r="20" spans="1:7" s="7" customFormat="1" ht="111" customHeight="1">
      <c r="A20" s="26">
        <v>4</v>
      </c>
      <c r="B20" s="30" t="s">
        <v>19</v>
      </c>
      <c r="C20" s="31" t="s">
        <v>20</v>
      </c>
      <c r="D20" s="85">
        <v>152025000</v>
      </c>
      <c r="E20" s="86">
        <v>170000000</v>
      </c>
      <c r="F20" s="86">
        <v>175000000</v>
      </c>
      <c r="G20" s="7" t="s">
        <v>21</v>
      </c>
    </row>
    <row r="21" spans="1:6" s="7" customFormat="1" ht="138.75" customHeight="1">
      <c r="A21" s="26">
        <v>7</v>
      </c>
      <c r="B21" s="34" t="s">
        <v>22</v>
      </c>
      <c r="C21" s="35" t="s">
        <v>23</v>
      </c>
      <c r="D21" s="85">
        <v>5000</v>
      </c>
      <c r="E21" s="86">
        <v>0</v>
      </c>
      <c r="F21" s="86">
        <v>0</v>
      </c>
    </row>
    <row r="22" spans="1:6" s="7" customFormat="1" ht="69" customHeight="1">
      <c r="A22" s="26">
        <v>8</v>
      </c>
      <c r="B22" s="36" t="s">
        <v>24</v>
      </c>
      <c r="C22" s="35" t="s">
        <v>25</v>
      </c>
      <c r="D22" s="85">
        <v>350000</v>
      </c>
      <c r="E22" s="86">
        <v>0</v>
      </c>
      <c r="F22" s="86">
        <v>0</v>
      </c>
    </row>
    <row r="23" spans="1:6" s="7" customFormat="1" ht="58.5" customHeight="1">
      <c r="A23" s="26">
        <v>11</v>
      </c>
      <c r="B23" s="37" t="s">
        <v>26</v>
      </c>
      <c r="C23" s="38" t="s">
        <v>27</v>
      </c>
      <c r="D23" s="87">
        <f>SUM(D25:D28)</f>
        <v>1440220</v>
      </c>
      <c r="E23" s="87">
        <f>SUM(E25:E28)</f>
        <v>1507590</v>
      </c>
      <c r="F23" s="87">
        <f>SUM(F25:F28)</f>
        <v>1556860</v>
      </c>
    </row>
    <row r="24" spans="1:6" s="7" customFormat="1" ht="58.5" customHeight="1">
      <c r="A24" s="26"/>
      <c r="B24" s="37" t="s">
        <v>28</v>
      </c>
      <c r="C24" s="38" t="s">
        <v>29</v>
      </c>
      <c r="D24" s="87">
        <f>D25+D28+D27+D26</f>
        <v>1440220</v>
      </c>
      <c r="E24" s="87">
        <f>E25+E28+E27+E26</f>
        <v>1507590</v>
      </c>
      <c r="F24" s="87">
        <f>F25+F28+F27+F26</f>
        <v>1556860</v>
      </c>
    </row>
    <row r="25" spans="1:6" s="7" customFormat="1" ht="146.25" customHeight="1">
      <c r="A25" s="26">
        <v>12</v>
      </c>
      <c r="B25" s="40" t="s">
        <v>30</v>
      </c>
      <c r="C25" s="41" t="s">
        <v>31</v>
      </c>
      <c r="D25" s="86">
        <v>651170</v>
      </c>
      <c r="E25" s="86">
        <v>674490</v>
      </c>
      <c r="F25" s="86">
        <v>685460</v>
      </c>
    </row>
    <row r="26" spans="1:6" s="7" customFormat="1" ht="162" customHeight="1">
      <c r="A26" s="26">
        <v>13</v>
      </c>
      <c r="B26" s="40" t="s">
        <v>32</v>
      </c>
      <c r="C26" s="41" t="s">
        <v>33</v>
      </c>
      <c r="D26" s="86">
        <v>3600</v>
      </c>
      <c r="E26" s="86">
        <v>3780</v>
      </c>
      <c r="F26" s="86">
        <v>3960</v>
      </c>
    </row>
    <row r="27" spans="1:6" s="7" customFormat="1" ht="144.75" customHeight="1">
      <c r="A27" s="26">
        <v>14</v>
      </c>
      <c r="B27" s="40" t="s">
        <v>34</v>
      </c>
      <c r="C27" s="41" t="s">
        <v>35</v>
      </c>
      <c r="D27" s="86">
        <v>867100</v>
      </c>
      <c r="E27" s="86">
        <v>912900</v>
      </c>
      <c r="F27" s="86">
        <v>955410</v>
      </c>
    </row>
    <row r="28" spans="1:6" s="7" customFormat="1" ht="139.5" customHeight="1">
      <c r="A28" s="26">
        <v>15</v>
      </c>
      <c r="B28" s="40" t="s">
        <v>36</v>
      </c>
      <c r="C28" s="41" t="s">
        <v>37</v>
      </c>
      <c r="D28" s="86">
        <v>-81650</v>
      </c>
      <c r="E28" s="86">
        <v>-83580</v>
      </c>
      <c r="F28" s="86">
        <v>-87970</v>
      </c>
    </row>
    <row r="29" spans="1:6" s="7" customFormat="1" ht="24">
      <c r="A29" s="26">
        <v>16</v>
      </c>
      <c r="B29" s="27" t="s">
        <v>38</v>
      </c>
      <c r="C29" s="28" t="s">
        <v>39</v>
      </c>
      <c r="D29" s="84">
        <f>SUM(D30:D32)</f>
        <v>3112000</v>
      </c>
      <c r="E29" s="84">
        <f>SUM(E30:E32)</f>
        <v>3335000</v>
      </c>
      <c r="F29" s="84">
        <f>SUM(F30:F32)</f>
        <v>3581000</v>
      </c>
    </row>
    <row r="30" spans="1:6" s="7" customFormat="1" ht="50.25" customHeight="1">
      <c r="A30" s="26">
        <v>17</v>
      </c>
      <c r="B30" s="30" t="s">
        <v>40</v>
      </c>
      <c r="C30" s="42" t="s">
        <v>41</v>
      </c>
      <c r="D30" s="88">
        <v>650000</v>
      </c>
      <c r="E30" s="88">
        <v>698000</v>
      </c>
      <c r="F30" s="88">
        <v>747000</v>
      </c>
    </row>
    <row r="31" spans="1:6" s="7" customFormat="1" ht="81" customHeight="1">
      <c r="A31" s="26">
        <v>20</v>
      </c>
      <c r="B31" s="40" t="s">
        <v>42</v>
      </c>
      <c r="C31" s="44" t="s">
        <v>43</v>
      </c>
      <c r="D31" s="86">
        <v>1787000</v>
      </c>
      <c r="E31" s="86">
        <v>1917000</v>
      </c>
      <c r="F31" s="86">
        <v>2056000</v>
      </c>
    </row>
    <row r="32" spans="1:6" s="7" customFormat="1" ht="51.75" customHeight="1">
      <c r="A32" s="26">
        <v>27</v>
      </c>
      <c r="B32" s="40" t="s">
        <v>44</v>
      </c>
      <c r="C32" s="45" t="s">
        <v>45</v>
      </c>
      <c r="D32" s="86">
        <v>675000</v>
      </c>
      <c r="E32" s="86">
        <v>720000</v>
      </c>
      <c r="F32" s="86">
        <v>778000</v>
      </c>
    </row>
    <row r="33" spans="1:6" s="7" customFormat="1" ht="12.75">
      <c r="A33" s="26">
        <v>28</v>
      </c>
      <c r="B33" s="27" t="s">
        <v>46</v>
      </c>
      <c r="C33" s="28" t="s">
        <v>47</v>
      </c>
      <c r="D33" s="84">
        <f>D34+D36</f>
        <v>723000</v>
      </c>
      <c r="E33" s="84">
        <f>E34+E36</f>
        <v>723000</v>
      </c>
      <c r="F33" s="84">
        <f>F34+F36</f>
        <v>743000</v>
      </c>
    </row>
    <row r="34" spans="1:6" s="7" customFormat="1" ht="24">
      <c r="A34" s="26">
        <v>29</v>
      </c>
      <c r="B34" s="27" t="s">
        <v>48</v>
      </c>
      <c r="C34" s="28" t="s">
        <v>49</v>
      </c>
      <c r="D34" s="84">
        <f>SUM(D35:D35)</f>
        <v>391000</v>
      </c>
      <c r="E34" s="84">
        <f>SUM(E35:E35)</f>
        <v>391000</v>
      </c>
      <c r="F34" s="84">
        <f>SUM(F35:F35)</f>
        <v>411000</v>
      </c>
    </row>
    <row r="35" spans="1:6" s="7" customFormat="1" ht="72">
      <c r="A35" s="26">
        <v>30</v>
      </c>
      <c r="B35" s="40" t="s">
        <v>50</v>
      </c>
      <c r="C35" s="44" t="s">
        <v>51</v>
      </c>
      <c r="D35" s="86">
        <v>391000</v>
      </c>
      <c r="E35" s="86">
        <v>391000</v>
      </c>
      <c r="F35" s="86">
        <v>411000</v>
      </c>
    </row>
    <row r="36" spans="1:6" s="7" customFormat="1" ht="12.75">
      <c r="A36" s="26">
        <v>32</v>
      </c>
      <c r="B36" s="27" t="s">
        <v>52</v>
      </c>
      <c r="C36" s="28" t="s">
        <v>53</v>
      </c>
      <c r="D36" s="84">
        <f>D37</f>
        <v>332000</v>
      </c>
      <c r="E36" s="84">
        <f>E37</f>
        <v>332000</v>
      </c>
      <c r="F36" s="84">
        <f>F37</f>
        <v>332000</v>
      </c>
    </row>
    <row r="37" spans="1:6" s="7" customFormat="1" ht="51" customHeight="1">
      <c r="A37" s="26">
        <v>33</v>
      </c>
      <c r="B37" s="40" t="s">
        <v>54</v>
      </c>
      <c r="C37" s="44" t="s">
        <v>55</v>
      </c>
      <c r="D37" s="86">
        <v>332000</v>
      </c>
      <c r="E37" s="86">
        <v>332000</v>
      </c>
      <c r="F37" s="86">
        <v>332000</v>
      </c>
    </row>
    <row r="38" spans="1:6" s="7" customFormat="1" ht="60">
      <c r="A38" s="26">
        <v>34</v>
      </c>
      <c r="B38" s="37" t="s">
        <v>56</v>
      </c>
      <c r="C38" s="46" t="s">
        <v>57</v>
      </c>
      <c r="D38" s="84">
        <f>SUM(D39:D42)</f>
        <v>10695168</v>
      </c>
      <c r="E38" s="84">
        <f>SUM(E39:E42)</f>
        <v>10695168</v>
      </c>
      <c r="F38" s="84">
        <f>SUM(F39:F42)</f>
        <v>10695168</v>
      </c>
    </row>
    <row r="39" spans="1:6" s="7" customFormat="1" ht="99" customHeight="1">
      <c r="A39" s="26">
        <v>35</v>
      </c>
      <c r="B39" s="40" t="s">
        <v>58</v>
      </c>
      <c r="C39" s="40" t="s">
        <v>59</v>
      </c>
      <c r="D39" s="86">
        <v>922280.4</v>
      </c>
      <c r="E39" s="86">
        <v>922280.4</v>
      </c>
      <c r="F39" s="86">
        <v>922280.4</v>
      </c>
    </row>
    <row r="40" spans="1:6" s="7" customFormat="1" ht="72">
      <c r="A40" s="26">
        <v>36</v>
      </c>
      <c r="B40" s="40" t="s">
        <v>60</v>
      </c>
      <c r="C40" s="40" t="s">
        <v>61</v>
      </c>
      <c r="D40" s="86">
        <v>406620</v>
      </c>
      <c r="E40" s="86">
        <v>406620</v>
      </c>
      <c r="F40" s="86">
        <v>406620</v>
      </c>
    </row>
    <row r="41" spans="1:6" s="7" customFormat="1" ht="72">
      <c r="A41" s="26">
        <v>37</v>
      </c>
      <c r="B41" s="40" t="s">
        <v>62</v>
      </c>
      <c r="C41" s="40" t="s">
        <v>63</v>
      </c>
      <c r="D41" s="86">
        <v>65880</v>
      </c>
      <c r="E41" s="86">
        <v>65880</v>
      </c>
      <c r="F41" s="86">
        <v>65880</v>
      </c>
    </row>
    <row r="42" spans="1:6" s="7" customFormat="1" ht="135.75" customHeight="1">
      <c r="A42" s="26">
        <v>38</v>
      </c>
      <c r="B42" s="40" t="s">
        <v>64</v>
      </c>
      <c r="C42" s="40" t="s">
        <v>65</v>
      </c>
      <c r="D42" s="86">
        <v>9300387.6</v>
      </c>
      <c r="E42" s="86">
        <v>9300387.6</v>
      </c>
      <c r="F42" s="86">
        <v>9300387.6</v>
      </c>
    </row>
    <row r="43" spans="1:6" s="48" customFormat="1" ht="39" customHeight="1">
      <c r="A43" s="47"/>
      <c r="B43" s="27" t="s">
        <v>66</v>
      </c>
      <c r="C43" s="27" t="s">
        <v>67</v>
      </c>
      <c r="D43" s="84">
        <f>D44</f>
        <v>0</v>
      </c>
      <c r="E43" s="84">
        <f>E44</f>
        <v>0</v>
      </c>
      <c r="F43" s="84">
        <f>F44</f>
        <v>0</v>
      </c>
    </row>
    <row r="44" spans="1:6" s="7" customFormat="1" ht="50.25" customHeight="1">
      <c r="A44" s="26">
        <v>39</v>
      </c>
      <c r="B44" s="49" t="s">
        <v>68</v>
      </c>
      <c r="C44" s="50" t="s">
        <v>69</v>
      </c>
      <c r="D44" s="84">
        <f>D45+D46+D47</f>
        <v>0</v>
      </c>
      <c r="E44" s="84">
        <v>0</v>
      </c>
      <c r="F44" s="84">
        <v>0</v>
      </c>
    </row>
    <row r="45" spans="1:6" s="7" customFormat="1" ht="98.25" customHeight="1">
      <c r="A45" s="26">
        <v>40</v>
      </c>
      <c r="B45" s="51" t="s">
        <v>70</v>
      </c>
      <c r="C45" s="52" t="s">
        <v>71</v>
      </c>
      <c r="D45" s="89">
        <v>0</v>
      </c>
      <c r="E45" s="86">
        <v>0</v>
      </c>
      <c r="F45" s="86">
        <v>0</v>
      </c>
    </row>
    <row r="46" spans="1:6" s="7" customFormat="1" ht="87" customHeight="1">
      <c r="A46" s="26">
        <v>41</v>
      </c>
      <c r="B46" s="51" t="s">
        <v>72</v>
      </c>
      <c r="C46" s="52" t="s">
        <v>73</v>
      </c>
      <c r="D46" s="89">
        <v>0</v>
      </c>
      <c r="E46" s="86">
        <v>0</v>
      </c>
      <c r="F46" s="86">
        <v>0</v>
      </c>
    </row>
    <row r="47" spans="1:6" s="7" customFormat="1" ht="87" customHeight="1">
      <c r="A47" s="26">
        <v>42</v>
      </c>
      <c r="B47" s="51" t="s">
        <v>74</v>
      </c>
      <c r="C47" s="52" t="s">
        <v>75</v>
      </c>
      <c r="D47" s="89">
        <v>0</v>
      </c>
      <c r="E47" s="86">
        <v>0</v>
      </c>
      <c r="F47" s="86">
        <v>0</v>
      </c>
    </row>
    <row r="48" spans="1:6" s="7" customFormat="1" ht="48">
      <c r="A48" s="26">
        <v>43</v>
      </c>
      <c r="B48" s="27" t="s">
        <v>76</v>
      </c>
      <c r="C48" s="28" t="s">
        <v>77</v>
      </c>
      <c r="D48" s="84">
        <f>SUM(D49:D49)</f>
        <v>210000</v>
      </c>
      <c r="E48" s="84">
        <f>SUM(E49:E49)</f>
        <v>210000</v>
      </c>
      <c r="F48" s="84">
        <f>SUM(F49:F49)</f>
        <v>210000</v>
      </c>
    </row>
    <row r="49" spans="1:6" s="7" customFormat="1" ht="69.75" customHeight="1">
      <c r="A49" s="26">
        <v>44</v>
      </c>
      <c r="B49" s="40" t="s">
        <v>78</v>
      </c>
      <c r="C49" s="45" t="s">
        <v>79</v>
      </c>
      <c r="D49" s="86">
        <v>210000</v>
      </c>
      <c r="E49" s="86">
        <v>210000</v>
      </c>
      <c r="F49" s="86">
        <v>210000</v>
      </c>
    </row>
    <row r="50" spans="1:6" s="7" customFormat="1" ht="36">
      <c r="A50" s="26">
        <v>49</v>
      </c>
      <c r="B50" s="27" t="s">
        <v>80</v>
      </c>
      <c r="C50" s="46" t="s">
        <v>81</v>
      </c>
      <c r="D50" s="84">
        <f>SUM(D51:D51)</f>
        <v>0</v>
      </c>
      <c r="E50" s="84">
        <f>SUM(E51:E51)</f>
        <v>0</v>
      </c>
      <c r="F50" s="84">
        <f>SUM(F51:F51)</f>
        <v>0</v>
      </c>
    </row>
    <row r="51" spans="1:6" s="7" customFormat="1" ht="138.75" customHeight="1">
      <c r="A51" s="26">
        <v>50</v>
      </c>
      <c r="B51" s="40" t="s">
        <v>82</v>
      </c>
      <c r="C51" s="45" t="s">
        <v>83</v>
      </c>
      <c r="D51" s="86">
        <v>0</v>
      </c>
      <c r="E51" s="86">
        <v>0</v>
      </c>
      <c r="F51" s="86">
        <v>0</v>
      </c>
    </row>
    <row r="52" spans="1:6" s="7" customFormat="1" ht="24">
      <c r="A52" s="26">
        <v>51</v>
      </c>
      <c r="B52" s="27" t="s">
        <v>84</v>
      </c>
      <c r="C52" s="54" t="s">
        <v>85</v>
      </c>
      <c r="D52" s="84">
        <f>SUM(D53:D58)</f>
        <v>165800</v>
      </c>
      <c r="E52" s="84">
        <f>SUM(E53:E58)</f>
        <v>165800</v>
      </c>
      <c r="F52" s="84">
        <f>SUM(F53:F58)</f>
        <v>165800</v>
      </c>
    </row>
    <row r="53" spans="1:6" s="7" customFormat="1" ht="75.75" customHeight="1">
      <c r="A53" s="26">
        <v>52</v>
      </c>
      <c r="B53" s="55" t="s">
        <v>86</v>
      </c>
      <c r="C53" s="40" t="s">
        <v>87</v>
      </c>
      <c r="D53" s="86">
        <v>50000</v>
      </c>
      <c r="E53" s="86">
        <v>50000</v>
      </c>
      <c r="F53" s="86">
        <v>50000</v>
      </c>
    </row>
    <row r="54" spans="1:6" s="7" customFormat="1" ht="102" customHeight="1">
      <c r="A54" s="26">
        <v>53</v>
      </c>
      <c r="B54" s="56" t="s">
        <v>88</v>
      </c>
      <c r="C54" s="40" t="s">
        <v>89</v>
      </c>
      <c r="D54" s="86">
        <v>5000</v>
      </c>
      <c r="E54" s="86">
        <v>5000</v>
      </c>
      <c r="F54" s="86">
        <v>5000</v>
      </c>
    </row>
    <row r="55" spans="1:6" s="7" customFormat="1" ht="108">
      <c r="A55" s="26">
        <v>54</v>
      </c>
      <c r="B55" s="56" t="s">
        <v>90</v>
      </c>
      <c r="C55" s="40" t="s">
        <v>91</v>
      </c>
      <c r="D55" s="86">
        <v>20000</v>
      </c>
      <c r="E55" s="86">
        <v>20000</v>
      </c>
      <c r="F55" s="86">
        <v>20000</v>
      </c>
    </row>
    <row r="56" spans="1:6" s="7" customFormat="1" ht="84">
      <c r="A56" s="26">
        <v>55</v>
      </c>
      <c r="B56" s="56" t="s">
        <v>92</v>
      </c>
      <c r="C56" s="30" t="s">
        <v>93</v>
      </c>
      <c r="D56" s="88">
        <v>50000</v>
      </c>
      <c r="E56" s="86">
        <v>50000</v>
      </c>
      <c r="F56" s="86">
        <v>50000</v>
      </c>
    </row>
    <row r="57" spans="1:6" s="7" customFormat="1" ht="84">
      <c r="A57" s="26">
        <v>56</v>
      </c>
      <c r="B57" s="36" t="s">
        <v>94</v>
      </c>
      <c r="C57" s="35" t="s">
        <v>93</v>
      </c>
      <c r="D57" s="85">
        <v>0</v>
      </c>
      <c r="E57" s="90">
        <v>0</v>
      </c>
      <c r="F57" s="85">
        <v>0</v>
      </c>
    </row>
    <row r="58" spans="1:6" s="7" customFormat="1" ht="136.5" customHeight="1">
      <c r="A58" s="26">
        <v>57</v>
      </c>
      <c r="B58" s="36" t="s">
        <v>95</v>
      </c>
      <c r="C58" s="35" t="s">
        <v>96</v>
      </c>
      <c r="D58" s="85">
        <v>40800</v>
      </c>
      <c r="E58" s="90">
        <v>40800</v>
      </c>
      <c r="F58" s="85">
        <v>40800</v>
      </c>
    </row>
    <row r="59" spans="1:6" s="7" customFormat="1" ht="24">
      <c r="A59" s="26">
        <v>59</v>
      </c>
      <c r="B59" s="27" t="s">
        <v>97</v>
      </c>
      <c r="C59" s="54" t="s">
        <v>98</v>
      </c>
      <c r="D59" s="84">
        <f>D60+D64+D67+D81</f>
        <v>390323200</v>
      </c>
      <c r="E59" s="84">
        <f>E60+E64+E67+E81</f>
        <v>358252300</v>
      </c>
      <c r="F59" s="84">
        <f>F60+F64+F67+F81</f>
        <v>345130500</v>
      </c>
    </row>
    <row r="60" spans="1:6" s="7" customFormat="1" ht="36">
      <c r="A60" s="26">
        <v>60</v>
      </c>
      <c r="B60" s="27" t="s">
        <v>99</v>
      </c>
      <c r="C60" s="28" t="s">
        <v>100</v>
      </c>
      <c r="D60" s="84">
        <f>SUM(D61:D63)</f>
        <v>163570000</v>
      </c>
      <c r="E60" s="84">
        <f>SUM(E61:E63)</f>
        <v>123837000</v>
      </c>
      <c r="F60" s="84">
        <f>SUM(F61:F63)</f>
        <v>106570000</v>
      </c>
    </row>
    <row r="61" spans="1:6" s="7" customFormat="1" ht="60">
      <c r="A61" s="26">
        <v>61</v>
      </c>
      <c r="B61" s="40" t="s">
        <v>101</v>
      </c>
      <c r="C61" s="41" t="s">
        <v>102</v>
      </c>
      <c r="D61" s="86">
        <v>120858000</v>
      </c>
      <c r="E61" s="86">
        <v>63847000</v>
      </c>
      <c r="F61" s="86">
        <v>50585000</v>
      </c>
    </row>
    <row r="62" spans="1:6" s="7" customFormat="1" ht="48">
      <c r="A62" s="26">
        <v>62</v>
      </c>
      <c r="B62" s="40" t="s">
        <v>103</v>
      </c>
      <c r="C62" s="41" t="s">
        <v>104</v>
      </c>
      <c r="D62" s="86">
        <v>19553000</v>
      </c>
      <c r="E62" s="86">
        <v>40582000</v>
      </c>
      <c r="F62" s="86">
        <v>37458000</v>
      </c>
    </row>
    <row r="63" spans="1:6" s="7" customFormat="1" ht="65.25">
      <c r="A63" s="58">
        <v>63</v>
      </c>
      <c r="B63" s="35" t="s">
        <v>105</v>
      </c>
      <c r="C63" s="59" t="s">
        <v>106</v>
      </c>
      <c r="D63" s="85">
        <v>23159000</v>
      </c>
      <c r="E63" s="85">
        <v>19408000</v>
      </c>
      <c r="F63" s="85">
        <v>18527000</v>
      </c>
    </row>
    <row r="64" spans="1:6" s="7" customFormat="1" ht="48">
      <c r="A64" s="26">
        <v>64</v>
      </c>
      <c r="B64" s="27" t="s">
        <v>107</v>
      </c>
      <c r="C64" s="28" t="s">
        <v>108</v>
      </c>
      <c r="D64" s="84">
        <f>SUM(D65:D66)</f>
        <v>3818500</v>
      </c>
      <c r="E64" s="84">
        <f>SUM(E65:E66)</f>
        <v>3972000</v>
      </c>
      <c r="F64" s="84">
        <f>SUM(F65:F66)</f>
        <v>4131000</v>
      </c>
    </row>
    <row r="65" spans="1:6" s="7" customFormat="1" ht="84">
      <c r="A65" s="26">
        <v>65</v>
      </c>
      <c r="B65" s="40" t="s">
        <v>109</v>
      </c>
      <c r="C65" s="44" t="s">
        <v>110</v>
      </c>
      <c r="D65" s="86">
        <v>957000</v>
      </c>
      <c r="E65" s="86">
        <v>996000</v>
      </c>
      <c r="F65" s="86">
        <v>1036000</v>
      </c>
    </row>
    <row r="66" spans="1:6" s="7" customFormat="1" ht="96.75" customHeight="1">
      <c r="A66" s="26">
        <v>66</v>
      </c>
      <c r="B66" s="60" t="s">
        <v>109</v>
      </c>
      <c r="C66" s="61" t="s">
        <v>111</v>
      </c>
      <c r="D66" s="91">
        <v>2861500</v>
      </c>
      <c r="E66" s="86">
        <v>2976000</v>
      </c>
      <c r="F66" s="86">
        <v>3095000</v>
      </c>
    </row>
    <row r="67" spans="1:6" s="7" customFormat="1" ht="45" customHeight="1">
      <c r="A67" s="26">
        <v>67</v>
      </c>
      <c r="B67" s="63" t="s">
        <v>99</v>
      </c>
      <c r="C67" s="64" t="s">
        <v>112</v>
      </c>
      <c r="D67" s="92">
        <f>SUM(D68:D80)</f>
        <v>222934700</v>
      </c>
      <c r="E67" s="92">
        <f>SUM(E68:E80)</f>
        <v>230443300</v>
      </c>
      <c r="F67" s="92">
        <f>SUM(F68:F80)</f>
        <v>234429500</v>
      </c>
    </row>
    <row r="68" spans="1:6" s="7" customFormat="1" ht="60">
      <c r="A68" s="26">
        <v>68</v>
      </c>
      <c r="B68" s="60" t="s">
        <v>113</v>
      </c>
      <c r="C68" s="66" t="s">
        <v>114</v>
      </c>
      <c r="D68" s="93">
        <v>766000</v>
      </c>
      <c r="E68" s="93">
        <v>796700</v>
      </c>
      <c r="F68" s="93">
        <v>828600</v>
      </c>
    </row>
    <row r="69" spans="1:6" s="7" customFormat="1" ht="108">
      <c r="A69" s="26">
        <v>69</v>
      </c>
      <c r="B69" s="60" t="s">
        <v>115</v>
      </c>
      <c r="C69" s="68" t="s">
        <v>116</v>
      </c>
      <c r="D69" s="93">
        <v>115200</v>
      </c>
      <c r="E69" s="93">
        <v>115200</v>
      </c>
      <c r="F69" s="93">
        <v>115200</v>
      </c>
    </row>
    <row r="70" spans="1:6" s="7" customFormat="1" ht="126" customHeight="1">
      <c r="A70" s="26">
        <v>70</v>
      </c>
      <c r="B70" s="60" t="s">
        <v>115</v>
      </c>
      <c r="C70" s="69" t="s">
        <v>117</v>
      </c>
      <c r="D70" s="93">
        <v>16790000</v>
      </c>
      <c r="E70" s="93">
        <v>17453100</v>
      </c>
      <c r="F70" s="93">
        <v>17927800</v>
      </c>
    </row>
    <row r="71" spans="1:6" s="7" customFormat="1" ht="168">
      <c r="A71" s="26">
        <v>71</v>
      </c>
      <c r="B71" s="60" t="s">
        <v>115</v>
      </c>
      <c r="C71" s="69" t="s">
        <v>118</v>
      </c>
      <c r="D71" s="93">
        <v>200</v>
      </c>
      <c r="E71" s="93">
        <v>200</v>
      </c>
      <c r="F71" s="93">
        <v>200</v>
      </c>
    </row>
    <row r="72" spans="1:6" s="7" customFormat="1" ht="156">
      <c r="A72" s="26">
        <v>72</v>
      </c>
      <c r="B72" s="60" t="s">
        <v>115</v>
      </c>
      <c r="C72" s="69" t="s">
        <v>119</v>
      </c>
      <c r="D72" s="93">
        <v>1032000</v>
      </c>
      <c r="E72" s="93">
        <v>1032000</v>
      </c>
      <c r="F72" s="93">
        <v>1032000</v>
      </c>
    </row>
    <row r="73" spans="1:6" s="7" customFormat="1" ht="132">
      <c r="A73" s="26">
        <v>73</v>
      </c>
      <c r="B73" s="60" t="s">
        <v>115</v>
      </c>
      <c r="C73" s="70" t="s">
        <v>120</v>
      </c>
      <c r="D73" s="93">
        <v>229300</v>
      </c>
      <c r="E73" s="93">
        <v>238600</v>
      </c>
      <c r="F73" s="93">
        <v>247900</v>
      </c>
    </row>
    <row r="74" spans="1:6" s="7" customFormat="1" ht="128.25" customHeight="1">
      <c r="A74" s="26">
        <v>74</v>
      </c>
      <c r="B74" s="60" t="s">
        <v>115</v>
      </c>
      <c r="C74" s="70" t="s">
        <v>121</v>
      </c>
      <c r="D74" s="93">
        <v>334000</v>
      </c>
      <c r="E74" s="93">
        <v>347400</v>
      </c>
      <c r="F74" s="93">
        <v>361200</v>
      </c>
    </row>
    <row r="75" spans="1:6" s="7" customFormat="1" ht="170.25" customHeight="1">
      <c r="A75" s="26">
        <v>75</v>
      </c>
      <c r="B75" s="60" t="s">
        <v>122</v>
      </c>
      <c r="C75" s="69" t="s">
        <v>123</v>
      </c>
      <c r="D75" s="93">
        <v>99400000</v>
      </c>
      <c r="E75" s="93">
        <v>102842000</v>
      </c>
      <c r="F75" s="93">
        <v>104464000</v>
      </c>
    </row>
    <row r="76" spans="1:6" s="7" customFormat="1" ht="108">
      <c r="A76" s="26">
        <v>76</v>
      </c>
      <c r="B76" s="60" t="s">
        <v>122</v>
      </c>
      <c r="C76" s="69" t="s">
        <v>124</v>
      </c>
      <c r="D76" s="93">
        <v>102380000</v>
      </c>
      <c r="E76" s="93">
        <v>105746000</v>
      </c>
      <c r="F76" s="93">
        <v>107570000</v>
      </c>
    </row>
    <row r="77" spans="1:6" s="7" customFormat="1" ht="60">
      <c r="A77" s="26">
        <v>77</v>
      </c>
      <c r="B77" s="60" t="s">
        <v>125</v>
      </c>
      <c r="C77" s="71" t="s">
        <v>126</v>
      </c>
      <c r="D77" s="93">
        <v>302800</v>
      </c>
      <c r="E77" s="93">
        <v>313200</v>
      </c>
      <c r="F77" s="93">
        <v>323900</v>
      </c>
    </row>
    <row r="78" spans="1:6" s="7" customFormat="1" ht="96">
      <c r="A78" s="26">
        <v>78</v>
      </c>
      <c r="B78" s="60" t="s">
        <v>127</v>
      </c>
      <c r="C78" s="69" t="s">
        <v>128</v>
      </c>
      <c r="D78" s="93">
        <v>30800</v>
      </c>
      <c r="E78" s="93">
        <v>3900</v>
      </c>
      <c r="F78" s="93">
        <v>3400</v>
      </c>
    </row>
    <row r="79" spans="1:6" s="7" customFormat="1" ht="48">
      <c r="A79" s="26">
        <v>79</v>
      </c>
      <c r="B79" s="60" t="s">
        <v>129</v>
      </c>
      <c r="C79" s="68" t="s">
        <v>130</v>
      </c>
      <c r="D79" s="93">
        <v>1540800</v>
      </c>
      <c r="E79" s="93">
        <v>1540600</v>
      </c>
      <c r="F79" s="93">
        <v>1540600</v>
      </c>
    </row>
    <row r="80" spans="1:6" s="7" customFormat="1" ht="72">
      <c r="A80" s="26">
        <v>80</v>
      </c>
      <c r="B80" s="72" t="s">
        <v>131</v>
      </c>
      <c r="C80" s="69" t="s">
        <v>132</v>
      </c>
      <c r="D80" s="93">
        <v>13600</v>
      </c>
      <c r="E80" s="86">
        <v>14400</v>
      </c>
      <c r="F80" s="86">
        <v>14700</v>
      </c>
    </row>
    <row r="81" spans="1:6" s="7" customFormat="1" ht="24">
      <c r="A81" s="26">
        <v>81</v>
      </c>
      <c r="B81" s="63" t="s">
        <v>133</v>
      </c>
      <c r="C81" s="64" t="s">
        <v>134</v>
      </c>
      <c r="D81" s="94">
        <f>SUM(D82:D83)</f>
        <v>0</v>
      </c>
      <c r="E81" s="94">
        <f>SUM(E82:E83)</f>
        <v>0</v>
      </c>
      <c r="F81" s="94">
        <f>SUM(F82:F83)</f>
        <v>0</v>
      </c>
    </row>
    <row r="82" spans="1:6" s="7" customFormat="1" ht="120">
      <c r="A82" s="26">
        <v>82</v>
      </c>
      <c r="B82" s="74" t="s">
        <v>135</v>
      </c>
      <c r="C82" s="66" t="s">
        <v>136</v>
      </c>
      <c r="D82" s="93">
        <v>0</v>
      </c>
      <c r="E82" s="93">
        <v>0</v>
      </c>
      <c r="F82" s="93">
        <v>0</v>
      </c>
    </row>
    <row r="83" spans="1:6" s="7" customFormat="1" ht="108">
      <c r="A83" s="26">
        <v>83</v>
      </c>
      <c r="B83" s="60" t="s">
        <v>137</v>
      </c>
      <c r="C83" s="76" t="s">
        <v>138</v>
      </c>
      <c r="D83" s="93">
        <v>0</v>
      </c>
      <c r="E83" s="93">
        <v>0</v>
      </c>
      <c r="F83" s="93">
        <v>0</v>
      </c>
    </row>
    <row r="84" spans="1:6" s="7" customFormat="1" ht="12.75">
      <c r="A84" s="26">
        <v>84</v>
      </c>
      <c r="B84" s="63"/>
      <c r="C84" s="63" t="s">
        <v>139</v>
      </c>
      <c r="D84" s="92">
        <f>D17+D59</f>
        <v>559049388</v>
      </c>
      <c r="E84" s="92">
        <f>E17+E59</f>
        <v>544888858</v>
      </c>
      <c r="F84" s="92">
        <f>F17+F59</f>
        <v>537082328</v>
      </c>
    </row>
    <row r="85" spans="1:4" s="7" customFormat="1" ht="12.75">
      <c r="A85" s="1"/>
      <c r="B85" s="77"/>
      <c r="C85" s="78"/>
      <c r="D85" s="79"/>
    </row>
    <row r="86" spans="1:6" s="7" customFormat="1" ht="12.75">
      <c r="A86" s="1"/>
      <c r="B86" s="77"/>
      <c r="C86" s="77"/>
      <c r="D86" s="79">
        <f>D84</f>
        <v>559049388</v>
      </c>
      <c r="E86" s="79">
        <f>E84</f>
        <v>544888858</v>
      </c>
      <c r="F86" s="79">
        <f>F84</f>
        <v>537082328</v>
      </c>
    </row>
    <row r="87" spans="1:4" s="7" customFormat="1" ht="12.75">
      <c r="A87" s="1"/>
      <c r="B87" s="77"/>
      <c r="C87" s="77"/>
      <c r="D87" s="3"/>
    </row>
    <row r="88" spans="1:4" s="7" customFormat="1" ht="12.75">
      <c r="A88" s="1"/>
      <c r="B88" s="77"/>
      <c r="C88" s="77"/>
      <c r="D88" s="3"/>
    </row>
    <row r="89" spans="1:4" s="7" customFormat="1" ht="12.75">
      <c r="A89" s="1"/>
      <c r="B89" s="77"/>
      <c r="C89" s="77"/>
      <c r="D89" s="3"/>
    </row>
    <row r="90" spans="1:4" s="7" customFormat="1" ht="12.75">
      <c r="A90" s="1"/>
      <c r="B90" s="77"/>
      <c r="C90" s="77"/>
      <c r="D90" s="3"/>
    </row>
    <row r="91" spans="1:4" s="7" customFormat="1" ht="12.75">
      <c r="A91" s="1"/>
      <c r="B91" s="77"/>
      <c r="C91" s="77"/>
      <c r="D91" s="3"/>
    </row>
    <row r="92" spans="1:4" s="7" customFormat="1" ht="12.75">
      <c r="A92" s="1"/>
      <c r="B92" s="77"/>
      <c r="C92" s="77"/>
      <c r="D92" s="3"/>
    </row>
    <row r="93" spans="1:4" s="7" customFormat="1" ht="12.75">
      <c r="A93" s="1"/>
      <c r="B93" s="77"/>
      <c r="C93" s="77"/>
      <c r="D93" s="3"/>
    </row>
    <row r="94" spans="1:4" s="7" customFormat="1" ht="12.75">
      <c r="A94" s="1"/>
      <c r="B94" s="77"/>
      <c r="C94" s="77"/>
      <c r="D94" s="3"/>
    </row>
    <row r="95" spans="1:4" s="7" customFormat="1" ht="12.75">
      <c r="A95" s="1"/>
      <c r="B95" s="77"/>
      <c r="C95" s="77"/>
      <c r="D95" s="3"/>
    </row>
    <row r="96" spans="1:4" s="7" customFormat="1" ht="12.75">
      <c r="A96" s="1"/>
      <c r="B96" s="77"/>
      <c r="C96" s="77"/>
      <c r="D96" s="3"/>
    </row>
    <row r="97" spans="1:4" s="7" customFormat="1" ht="12.75">
      <c r="A97" s="1"/>
      <c r="B97" s="77"/>
      <c r="C97" s="77"/>
      <c r="D97" s="3"/>
    </row>
    <row r="98" spans="1:4" s="7" customFormat="1" ht="12.75">
      <c r="A98" s="1"/>
      <c r="B98" s="77"/>
      <c r="C98" s="77"/>
      <c r="D98" s="3"/>
    </row>
    <row r="99" spans="1:4" s="7" customFormat="1" ht="12.75">
      <c r="A99" s="1"/>
      <c r="B99" s="77"/>
      <c r="C99" s="77"/>
      <c r="D99" s="3"/>
    </row>
    <row r="100" spans="1:4" s="7" customFormat="1" ht="12.75">
      <c r="A100" s="1"/>
      <c r="B100" s="77"/>
      <c r="C100" s="77"/>
      <c r="D100" s="3"/>
    </row>
    <row r="101" spans="1:4" s="7" customFormat="1" ht="12.75">
      <c r="A101" s="1"/>
      <c r="B101" s="77"/>
      <c r="C101" s="77"/>
      <c r="D101" s="3"/>
    </row>
    <row r="102" spans="1:4" s="7" customFormat="1" ht="12.75">
      <c r="A102" s="1"/>
      <c r="B102" s="77"/>
      <c r="C102" s="77"/>
      <c r="D102" s="3"/>
    </row>
    <row r="103" spans="1:4" s="7" customFormat="1" ht="12.75">
      <c r="A103" s="1"/>
      <c r="B103" s="77"/>
      <c r="C103" s="77"/>
      <c r="D103" s="3"/>
    </row>
    <row r="104" spans="1:4" s="7" customFormat="1" ht="12.75">
      <c r="A104" s="1"/>
      <c r="B104" s="77"/>
      <c r="C104" s="77"/>
      <c r="D104" s="3"/>
    </row>
    <row r="105" spans="1:4" s="7" customFormat="1" ht="12.75">
      <c r="A105" s="1"/>
      <c r="B105" s="77"/>
      <c r="C105" s="77"/>
      <c r="D105" s="3"/>
    </row>
    <row r="106" spans="1:4" s="7" customFormat="1" ht="12.75">
      <c r="A106" s="1"/>
      <c r="B106" s="77"/>
      <c r="C106" s="77"/>
      <c r="D106" s="3"/>
    </row>
    <row r="107" spans="1:4" s="7" customFormat="1" ht="12.75">
      <c r="A107" s="1"/>
      <c r="B107" s="77"/>
      <c r="C107" s="77"/>
      <c r="D107" s="3"/>
    </row>
    <row r="108" spans="1:4" s="7" customFormat="1" ht="12.75">
      <c r="A108" s="1"/>
      <c r="B108" s="77"/>
      <c r="C108" s="77"/>
      <c r="D108" s="3"/>
    </row>
    <row r="109" spans="1:4" s="7" customFormat="1" ht="12.75">
      <c r="A109" s="1"/>
      <c r="B109" s="77"/>
      <c r="C109" s="77"/>
      <c r="D109" s="3"/>
    </row>
    <row r="110" spans="1:4" s="7" customFormat="1" ht="12.75">
      <c r="A110" s="1"/>
      <c r="B110" s="77"/>
      <c r="C110" s="77"/>
      <c r="D110" s="3"/>
    </row>
    <row r="111" spans="1:4" s="7" customFormat="1" ht="12.75">
      <c r="A111" s="1"/>
      <c r="B111" s="77"/>
      <c r="C111" s="77"/>
      <c r="D111" s="3"/>
    </row>
    <row r="112" spans="1:4" s="7" customFormat="1" ht="12.75">
      <c r="A112" s="1"/>
      <c r="B112" s="77"/>
      <c r="C112" s="77"/>
      <c r="D112" s="3"/>
    </row>
    <row r="113" spans="1:4" s="7" customFormat="1" ht="12.75">
      <c r="A113" s="1"/>
      <c r="B113" s="77"/>
      <c r="C113" s="77"/>
      <c r="D113" s="3"/>
    </row>
    <row r="114" spans="1:4" s="7" customFormat="1" ht="12.75">
      <c r="A114" s="1"/>
      <c r="B114" s="77"/>
      <c r="C114" s="77"/>
      <c r="D114" s="3"/>
    </row>
    <row r="115" spans="1:4" s="7" customFormat="1" ht="12.75">
      <c r="A115" s="1"/>
      <c r="B115" s="77"/>
      <c r="C115" s="77"/>
      <c r="D115" s="3"/>
    </row>
    <row r="116" spans="1:4" s="7" customFormat="1" ht="12.75">
      <c r="A116" s="1"/>
      <c r="B116" s="77"/>
      <c r="C116" s="77"/>
      <c r="D116" s="3"/>
    </row>
    <row r="117" spans="1:4" s="7" customFormat="1" ht="12.75">
      <c r="A117" s="1"/>
      <c r="B117" s="77"/>
      <c r="C117" s="77"/>
      <c r="D117" s="3"/>
    </row>
    <row r="118" spans="1:4" s="7" customFormat="1" ht="12.75">
      <c r="A118" s="1"/>
      <c r="B118" s="77"/>
      <c r="C118" s="77"/>
      <c r="D118" s="3"/>
    </row>
    <row r="119" spans="1:4" s="7" customFormat="1" ht="12.75">
      <c r="A119" s="1"/>
      <c r="B119" s="77"/>
      <c r="C119" s="77"/>
      <c r="D119" s="3"/>
    </row>
    <row r="120" spans="1:4" s="7" customFormat="1" ht="12.75">
      <c r="A120" s="1"/>
      <c r="B120" s="77"/>
      <c r="C120" s="77"/>
      <c r="D120" s="3"/>
    </row>
    <row r="121" spans="1:4" s="7" customFormat="1" ht="12.75">
      <c r="A121" s="1"/>
      <c r="B121" s="77"/>
      <c r="C121" s="77"/>
      <c r="D121" s="3"/>
    </row>
    <row r="122" spans="1:4" s="7" customFormat="1" ht="12.75">
      <c r="A122" s="1"/>
      <c r="B122" s="77"/>
      <c r="C122" s="77"/>
      <c r="D122" s="3"/>
    </row>
    <row r="123" spans="1:4" s="7" customFormat="1" ht="12.75">
      <c r="A123" s="1"/>
      <c r="B123" s="77"/>
      <c r="C123" s="77"/>
      <c r="D123" s="3"/>
    </row>
    <row r="124" spans="1:4" s="7" customFormat="1" ht="12.75">
      <c r="A124" s="1"/>
      <c r="B124" s="77"/>
      <c r="C124" s="77"/>
      <c r="D124" s="3"/>
    </row>
  </sheetData>
  <sheetProtection selectLockedCells="1" selectUnlockedCells="1"/>
  <mergeCells count="12">
    <mergeCell ref="C1:F1"/>
    <mergeCell ref="C2:F2"/>
    <mergeCell ref="C3:F3"/>
    <mergeCell ref="C4:F4"/>
    <mergeCell ref="C5:F5"/>
    <mergeCell ref="C6:F6"/>
    <mergeCell ref="C7:F7"/>
    <mergeCell ref="C8:F8"/>
    <mergeCell ref="E9:F9"/>
    <mergeCell ref="A11:F11"/>
    <mergeCell ref="A12:F12"/>
    <mergeCell ref="A13:F13"/>
  </mergeCells>
  <printOptions/>
  <pageMargins left="0.5902777777777778" right="0" top="0.393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2021-10-29T12:05:34Z</cp:lastPrinted>
  <dcterms:modified xsi:type="dcterms:W3CDTF">2021-11-16T08:49:09Z</dcterms:modified>
  <cp:category/>
  <cp:version/>
  <cp:contentType/>
  <cp:contentStatus/>
  <cp:revision>9</cp:revision>
</cp:coreProperties>
</file>